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S:\総務(Soumu)\経済調査\備考五-15【大】広報\01【中】ホームページ\令和5年度\企業統計\R5年度\R5.1-3季報\02.　決裁\"/>
    </mc:Choice>
  </mc:AlternateContent>
  <xr:revisionPtr revIDLastSave="0" documentId="13_ncr:1_{C8299A97-CCF7-47C7-B82C-22B0C53E9BC6}" xr6:coauthVersionLast="36" xr6:coauthVersionMax="36" xr10:uidLastSave="{00000000-0000-0000-0000-000000000000}"/>
  <bookViews>
    <workbookView xWindow="0" yWindow="0" windowWidth="21570" windowHeight="7485" xr2:uid="{53A7A876-0BD3-4B3E-BCF6-12A25D2E157B}"/>
  </bookViews>
  <sheets>
    <sheet name="表紙" sheetId="1" r:id="rId1"/>
    <sheet name="売上高等" sheetId="2" r:id="rId2"/>
    <sheet name="資産・負債等" sheetId="3" r:id="rId3"/>
    <sheet name="金融業・保険業" sheetId="4" r:id="rId4"/>
  </sheets>
  <externalReferences>
    <externalReference r:id="rId5"/>
  </externalReferences>
  <definedNames>
    <definedName name="_xlnm.Print_Area" localSheetId="3">金融業・保険業!$A$1:$J$46</definedName>
    <definedName name="_xlnm.Print_Area" localSheetId="2">資産・負債等!$A$1:$G$64</definedName>
    <definedName name="_xlnm.Print_Area" localSheetId="1">売上高等!$A$1:$G$82</definedName>
    <definedName name="_xlnm.Print_Area" localSheetId="0">表紙!$A$1:$I$51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6" i="4" l="1"/>
  <c r="H45" i="4"/>
  <c r="H44" i="4"/>
  <c r="H43" i="4"/>
  <c r="H42" i="4"/>
  <c r="H41" i="4"/>
  <c r="H40" i="4"/>
  <c r="H39" i="4"/>
  <c r="H38" i="4"/>
  <c r="H37" i="4"/>
  <c r="H36" i="4"/>
  <c r="H35" i="4"/>
  <c r="H34" i="4"/>
  <c r="H33" i="4"/>
  <c r="H32" i="4"/>
  <c r="H31" i="4"/>
  <c r="H30" i="4"/>
  <c r="H29" i="4"/>
  <c r="H28" i="4"/>
  <c r="I17" i="4"/>
  <c r="H17" i="4"/>
  <c r="G17" i="4"/>
  <c r="F17" i="4"/>
  <c r="E17" i="4"/>
  <c r="I16" i="4"/>
  <c r="H16" i="4"/>
  <c r="G16" i="4"/>
  <c r="F16" i="4"/>
  <c r="E16" i="4"/>
  <c r="I15" i="4"/>
  <c r="H15" i="4"/>
  <c r="G15" i="4"/>
  <c r="F15" i="4"/>
  <c r="E15" i="4"/>
  <c r="I14" i="4"/>
  <c r="H14" i="4"/>
  <c r="G14" i="4"/>
  <c r="F14" i="4"/>
  <c r="E14" i="4"/>
  <c r="I13" i="4"/>
  <c r="H13" i="4"/>
  <c r="G13" i="4"/>
  <c r="F13" i="4"/>
  <c r="E13" i="4"/>
  <c r="I12" i="4"/>
  <c r="H12" i="4"/>
  <c r="G12" i="4"/>
  <c r="F12" i="4"/>
  <c r="E12" i="4"/>
  <c r="I11" i="4"/>
  <c r="H11" i="4"/>
  <c r="G11" i="4"/>
  <c r="F11" i="4"/>
  <c r="E11" i="4"/>
  <c r="I10" i="4"/>
  <c r="H10" i="4"/>
  <c r="G10" i="4"/>
  <c r="F10" i="4"/>
  <c r="E10" i="4"/>
  <c r="I9" i="4"/>
  <c r="H9" i="4"/>
  <c r="G9" i="4"/>
  <c r="F9" i="4"/>
  <c r="E9" i="4"/>
  <c r="I8" i="4"/>
  <c r="H8" i="4"/>
  <c r="G8" i="4"/>
  <c r="F8" i="4"/>
  <c r="E8" i="4"/>
  <c r="I7" i="4"/>
  <c r="H7" i="4"/>
  <c r="G7" i="4"/>
  <c r="F7" i="4"/>
  <c r="E7" i="4"/>
  <c r="G64" i="3"/>
  <c r="F64" i="3"/>
  <c r="E64" i="3"/>
  <c r="G63" i="3"/>
  <c r="F63" i="3"/>
  <c r="E63" i="3"/>
  <c r="G62" i="3"/>
  <c r="F62" i="3"/>
  <c r="E62" i="3"/>
  <c r="G61" i="3"/>
  <c r="F61" i="3"/>
  <c r="E61" i="3"/>
  <c r="G60" i="3"/>
  <c r="F60" i="3"/>
  <c r="E60" i="3"/>
  <c r="G59" i="3"/>
  <c r="F59" i="3"/>
  <c r="E59" i="3"/>
  <c r="G58" i="3"/>
  <c r="F58" i="3"/>
  <c r="E58" i="3"/>
  <c r="G57" i="3"/>
  <c r="F57" i="3"/>
  <c r="E57" i="3"/>
  <c r="G56" i="3"/>
  <c r="F56" i="3"/>
  <c r="E56" i="3"/>
  <c r="G55" i="3"/>
  <c r="F55" i="3"/>
  <c r="E55" i="3"/>
  <c r="G54" i="3"/>
  <c r="F54" i="3"/>
  <c r="E54" i="3"/>
  <c r="G53" i="3"/>
  <c r="F53" i="3"/>
  <c r="E53" i="3"/>
  <c r="G52" i="3"/>
  <c r="F52" i="3"/>
  <c r="E52" i="3"/>
  <c r="G51" i="3"/>
  <c r="F51" i="3"/>
  <c r="E51" i="3"/>
  <c r="G50" i="3"/>
  <c r="F50" i="3"/>
  <c r="E50" i="3"/>
  <c r="G49" i="3"/>
  <c r="F49" i="3"/>
  <c r="E49" i="3"/>
  <c r="G48" i="3"/>
  <c r="F48" i="3"/>
  <c r="E48" i="3"/>
  <c r="G47" i="3"/>
  <c r="F47" i="3"/>
  <c r="E47" i="3"/>
  <c r="G46" i="3"/>
  <c r="F46" i="3"/>
  <c r="E46" i="3"/>
  <c r="G45" i="3"/>
  <c r="F45" i="3"/>
  <c r="E45" i="3"/>
  <c r="G44" i="3"/>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G26" i="3"/>
  <c r="F26" i="3"/>
  <c r="E26" i="3"/>
  <c r="G25" i="3"/>
  <c r="F25" i="3"/>
  <c r="E25" i="3"/>
  <c r="G24" i="3"/>
  <c r="F24" i="3"/>
  <c r="E24"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G7" i="3"/>
  <c r="F7" i="3"/>
  <c r="E7" i="3"/>
  <c r="G6" i="3"/>
  <c r="F6" i="3"/>
  <c r="E6" i="3"/>
  <c r="A2" i="3"/>
  <c r="A24" i="4" s="1"/>
  <c r="G82" i="2"/>
  <c r="F82" i="2"/>
  <c r="E82" i="2"/>
  <c r="D82" i="2"/>
  <c r="C82" i="2"/>
  <c r="G81" i="2"/>
  <c r="F81" i="2"/>
  <c r="E81" i="2"/>
  <c r="D81" i="2"/>
  <c r="C81" i="2"/>
  <c r="G80" i="2"/>
  <c r="F80" i="2"/>
  <c r="E80" i="2"/>
  <c r="D80" i="2"/>
  <c r="C80" i="2"/>
  <c r="G79" i="2"/>
  <c r="F79" i="2"/>
  <c r="E79" i="2"/>
  <c r="D79" i="2"/>
  <c r="C79" i="2"/>
  <c r="G78" i="2"/>
  <c r="F78" i="2"/>
  <c r="E78" i="2"/>
  <c r="D78" i="2"/>
  <c r="C78" i="2"/>
  <c r="G77" i="2"/>
  <c r="F77" i="2"/>
  <c r="E77" i="2"/>
  <c r="D77" i="2"/>
  <c r="C77" i="2"/>
  <c r="G76" i="2"/>
  <c r="F76" i="2"/>
  <c r="E76" i="2"/>
  <c r="D76" i="2"/>
  <c r="C76" i="2"/>
  <c r="G75" i="2"/>
  <c r="F75" i="2"/>
  <c r="E75" i="2"/>
  <c r="D75" i="2"/>
  <c r="C75" i="2"/>
  <c r="G74" i="2"/>
  <c r="F74" i="2"/>
  <c r="E74" i="2"/>
  <c r="D74" i="2"/>
  <c r="C74" i="2"/>
  <c r="G73" i="2"/>
  <c r="F73" i="2"/>
  <c r="E73" i="2"/>
  <c r="D73" i="2"/>
  <c r="C73" i="2"/>
  <c r="G72" i="2"/>
  <c r="F72" i="2"/>
  <c r="E72" i="2"/>
  <c r="D72" i="2"/>
  <c r="C72" i="2"/>
  <c r="G71" i="2"/>
  <c r="F71" i="2"/>
  <c r="E71" i="2"/>
  <c r="D71" i="2"/>
  <c r="C71" i="2"/>
  <c r="G70" i="2"/>
  <c r="F70" i="2"/>
  <c r="E70" i="2"/>
  <c r="D70" i="2"/>
  <c r="C70" i="2"/>
  <c r="G69" i="2"/>
  <c r="F69" i="2"/>
  <c r="E69" i="2"/>
  <c r="D69" i="2"/>
  <c r="C69" i="2"/>
  <c r="G68" i="2"/>
  <c r="F68" i="2"/>
  <c r="E68" i="2"/>
  <c r="D68" i="2"/>
  <c r="C68" i="2"/>
  <c r="G67" i="2"/>
  <c r="F67" i="2"/>
  <c r="E67" i="2"/>
  <c r="D67" i="2"/>
  <c r="C67" i="2"/>
  <c r="G66" i="2"/>
  <c r="F66" i="2"/>
  <c r="E66" i="2"/>
  <c r="D66" i="2"/>
  <c r="C66" i="2"/>
  <c r="G65" i="2"/>
  <c r="F65" i="2"/>
  <c r="E65" i="2"/>
  <c r="D65" i="2"/>
  <c r="C65" i="2"/>
  <c r="G64" i="2"/>
  <c r="F64" i="2"/>
  <c r="E64" i="2"/>
  <c r="D64" i="2"/>
  <c r="C64" i="2"/>
  <c r="G57" i="2"/>
  <c r="F57" i="2"/>
  <c r="E57" i="2"/>
  <c r="D57" i="2"/>
  <c r="C57" i="2"/>
  <c r="G56" i="2"/>
  <c r="F56" i="2"/>
  <c r="E56" i="2"/>
  <c r="D56" i="2"/>
  <c r="C56" i="2"/>
  <c r="G55" i="2"/>
  <c r="F55" i="2"/>
  <c r="E55" i="2"/>
  <c r="D55" i="2"/>
  <c r="C55" i="2"/>
  <c r="G54" i="2"/>
  <c r="F54" i="2"/>
  <c r="E54" i="2"/>
  <c r="D54" i="2"/>
  <c r="C54" i="2"/>
  <c r="G53" i="2"/>
  <c r="F53" i="2"/>
  <c r="E53" i="2"/>
  <c r="D53" i="2"/>
  <c r="C53" i="2"/>
  <c r="G52" i="2"/>
  <c r="F52" i="2"/>
  <c r="E52" i="2"/>
  <c r="D52" i="2"/>
  <c r="C52" i="2"/>
  <c r="G51" i="2"/>
  <c r="F51" i="2"/>
  <c r="E51" i="2"/>
  <c r="D51" i="2"/>
  <c r="C51" i="2"/>
  <c r="G50" i="2"/>
  <c r="F50" i="2"/>
  <c r="E50" i="2"/>
  <c r="D50" i="2"/>
  <c r="C50" i="2"/>
  <c r="G49" i="2"/>
  <c r="F49" i="2"/>
  <c r="E49" i="2"/>
  <c r="D49" i="2"/>
  <c r="C49" i="2"/>
  <c r="G48" i="2"/>
  <c r="F48" i="2"/>
  <c r="E48" i="2"/>
  <c r="D48" i="2"/>
  <c r="C48" i="2"/>
  <c r="G47" i="2"/>
  <c r="F47" i="2"/>
  <c r="E47" i="2"/>
  <c r="D47" i="2"/>
  <c r="C47" i="2"/>
  <c r="G46" i="2"/>
  <c r="F46" i="2"/>
  <c r="E46" i="2"/>
  <c r="D46" i="2"/>
  <c r="C46" i="2"/>
  <c r="G45" i="2"/>
  <c r="F45" i="2"/>
  <c r="E45" i="2"/>
  <c r="D45" i="2"/>
  <c r="C45" i="2"/>
  <c r="G44" i="2"/>
  <c r="F44" i="2"/>
  <c r="E44" i="2"/>
  <c r="D44" i="2"/>
  <c r="C44" i="2"/>
  <c r="G43" i="2"/>
  <c r="F43" i="2"/>
  <c r="E43" i="2"/>
  <c r="D43" i="2"/>
  <c r="C43" i="2"/>
  <c r="G42" i="2"/>
  <c r="F42" i="2"/>
  <c r="E42" i="2"/>
  <c r="D42" i="2"/>
  <c r="C42" i="2"/>
  <c r="G41" i="2"/>
  <c r="F41" i="2"/>
  <c r="E41" i="2"/>
  <c r="D41" i="2"/>
  <c r="C41" i="2"/>
  <c r="G40" i="2"/>
  <c r="F40" i="2"/>
  <c r="E40" i="2"/>
  <c r="D40" i="2"/>
  <c r="C40" i="2"/>
  <c r="G39" i="2"/>
  <c r="F39" i="2"/>
  <c r="E39" i="2"/>
  <c r="D39" i="2"/>
  <c r="C39" i="2"/>
  <c r="G25" i="2"/>
  <c r="F25" i="2"/>
  <c r="E25" i="2"/>
  <c r="D25" i="2"/>
  <c r="C25" i="2"/>
  <c r="G24" i="2"/>
  <c r="F24" i="2"/>
  <c r="E24" i="2"/>
  <c r="D24" i="2"/>
  <c r="C24" i="2"/>
  <c r="G23" i="2"/>
  <c r="F23" i="2"/>
  <c r="E23" i="2"/>
  <c r="D23" i="2"/>
  <c r="C23" i="2"/>
  <c r="G22" i="2"/>
  <c r="F22" i="2"/>
  <c r="E22" i="2"/>
  <c r="D22" i="2"/>
  <c r="C22" i="2"/>
  <c r="G21" i="2"/>
  <c r="F21" i="2"/>
  <c r="E21" i="2"/>
  <c r="D21" i="2"/>
  <c r="C21" i="2"/>
  <c r="G20" i="2"/>
  <c r="F20" i="2"/>
  <c r="E20" i="2"/>
  <c r="D20" i="2"/>
  <c r="C20" i="2"/>
  <c r="G19" i="2"/>
  <c r="F19" i="2"/>
  <c r="E19" i="2"/>
  <c r="D19" i="2"/>
  <c r="C19" i="2"/>
  <c r="G18" i="2"/>
  <c r="F18" i="2"/>
  <c r="E18" i="2"/>
  <c r="D18" i="2"/>
  <c r="C18" i="2"/>
  <c r="G17" i="2"/>
  <c r="F17" i="2"/>
  <c r="E17" i="2"/>
  <c r="D17" i="2"/>
  <c r="C17" i="2"/>
  <c r="G16" i="2"/>
  <c r="F16" i="2"/>
  <c r="E16" i="2"/>
  <c r="D16" i="2"/>
  <c r="C16" i="2"/>
  <c r="G15" i="2"/>
  <c r="F15" i="2"/>
  <c r="E15" i="2"/>
  <c r="D15" i="2"/>
  <c r="C15" i="2"/>
  <c r="G14" i="2"/>
  <c r="F14" i="2"/>
  <c r="E14" i="2"/>
  <c r="D14" i="2"/>
  <c r="C14" i="2"/>
  <c r="G13" i="2"/>
  <c r="F13" i="2"/>
  <c r="E13" i="2"/>
  <c r="D13" i="2"/>
  <c r="C13" i="2"/>
  <c r="G12" i="2"/>
  <c r="F12" i="2"/>
  <c r="E12" i="2"/>
  <c r="D12" i="2"/>
  <c r="C12" i="2"/>
  <c r="G11" i="2"/>
  <c r="F11" i="2"/>
  <c r="E11" i="2"/>
  <c r="D11" i="2"/>
  <c r="C11" i="2"/>
  <c r="G10" i="2"/>
  <c r="F10" i="2"/>
  <c r="E10" i="2"/>
  <c r="D10" i="2"/>
  <c r="C10" i="2"/>
  <c r="G9" i="2"/>
  <c r="F9" i="2"/>
  <c r="E9" i="2"/>
  <c r="D9" i="2"/>
  <c r="C9" i="2"/>
  <c r="G8" i="2"/>
  <c r="F8" i="2"/>
  <c r="E8" i="2"/>
  <c r="D8" i="2"/>
  <c r="C8" i="2"/>
  <c r="G7" i="2"/>
  <c r="F7" i="2"/>
  <c r="E7" i="2"/>
  <c r="D7" i="2"/>
  <c r="C7" i="2"/>
  <c r="G6" i="2"/>
  <c r="I6" i="4" s="1"/>
  <c r="F6" i="2"/>
  <c r="H6" i="4" s="1"/>
  <c r="E6" i="2"/>
  <c r="G6" i="4" s="1"/>
  <c r="D6" i="2"/>
  <c r="F6" i="4" s="1"/>
  <c r="C6" i="2"/>
  <c r="E6" i="4" s="1"/>
  <c r="G30" i="1"/>
  <c r="F30" i="1"/>
  <c r="E30" i="1"/>
  <c r="D30" i="1"/>
  <c r="G29" i="1"/>
  <c r="F29" i="1"/>
  <c r="E29" i="1"/>
  <c r="D29" i="1"/>
  <c r="E31" i="1" l="1"/>
  <c r="G31" i="1"/>
  <c r="D31" i="1"/>
  <c r="F31" i="1"/>
  <c r="C38" i="2"/>
  <c r="E38" i="2"/>
  <c r="G38" i="2"/>
  <c r="C63" i="2"/>
  <c r="E63" i="2"/>
  <c r="G63" i="2"/>
  <c r="D38" i="2"/>
  <c r="F38" i="2"/>
  <c r="D63" i="2"/>
  <c r="F63" i="2"/>
</calcChain>
</file>

<file path=xl/sharedStrings.xml><?xml version="1.0" encoding="utf-8"?>
<sst xmlns="http://schemas.openxmlformats.org/spreadsheetml/2006/main" count="163" uniqueCount="121">
  <si>
    <t>四半期別法人企業統計調査</t>
    <rPh sb="0" eb="4">
      <t>シハンキベツ</t>
    </rPh>
    <rPh sb="4" eb="6">
      <t>ホウジン</t>
    </rPh>
    <rPh sb="6" eb="8">
      <t>キギョウ</t>
    </rPh>
    <rPh sb="8" eb="10">
      <t>トウケイ</t>
    </rPh>
    <rPh sb="10" eb="12">
      <t>チョウサ</t>
    </rPh>
    <phoneticPr fontId="3"/>
  </si>
  <si>
    <t>―　令和５年１～３月期　―</t>
    <rPh sb="5" eb="6">
      <t>ネン</t>
    </rPh>
    <phoneticPr fontId="3"/>
  </si>
  <si>
    <t>（東海財務局管内分）</t>
    <phoneticPr fontId="3"/>
  </si>
  <si>
    <t>　この統計資料は、資本金、出資金又は基金（以下、資本金という。）１，０００万円以上の営利法人等について、その資産、負債及び純資産並びに損益等の状況を四半期ごとに調査したもののうち、東海財務局管内（愛知県、岐阜県、静岡県、三重県）に本店を有し、かつ、金融業・保険業を除く業種では資本金が１０億円以上の法人等について、金融業・保険業では資本金が１億円以上の法人等について集計したものです。
  なお、全国の統計については、財務省のホームページ（https://www.mof.go.jp/)をご覧ください。</t>
    <rPh sb="110" eb="113">
      <t>ミエケン</t>
    </rPh>
    <phoneticPr fontId="3"/>
  </si>
  <si>
    <t xml:space="preserve">  ≪調査対象法人：東海財務局管内主要企業</t>
    <rPh sb="3" eb="5">
      <t>チョウサ</t>
    </rPh>
    <rPh sb="5" eb="7">
      <t>タイショウ</t>
    </rPh>
    <rPh sb="7" eb="9">
      <t>ホウジン</t>
    </rPh>
    <rPh sb="10" eb="12">
      <t>トウカイ</t>
    </rPh>
    <rPh sb="12" eb="15">
      <t>ザイムキョク</t>
    </rPh>
    <rPh sb="15" eb="17">
      <t>カンナイ</t>
    </rPh>
    <rPh sb="17" eb="19">
      <t>シュヨウ</t>
    </rPh>
    <rPh sb="19" eb="21">
      <t>キギョウ</t>
    </rPh>
    <phoneticPr fontId="3"/>
  </si>
  <si>
    <t>全産業（金融業・保険業を除く）は資本金１０億円以上、金融業・保険業は資本金１億円以上≫</t>
    <rPh sb="0" eb="3">
      <t>ゼンサンギョウ</t>
    </rPh>
    <rPh sb="4" eb="7">
      <t>キンユウギョウ</t>
    </rPh>
    <rPh sb="8" eb="11">
      <t>ホケンギョウ</t>
    </rPh>
    <rPh sb="12" eb="13">
      <t>ノゾ</t>
    </rPh>
    <rPh sb="16" eb="19">
      <t>シホンキン</t>
    </rPh>
    <rPh sb="21" eb="25">
      <t>オクエンイジョウ</t>
    </rPh>
    <rPh sb="26" eb="28">
      <t>キンユウ</t>
    </rPh>
    <rPh sb="28" eb="29">
      <t>ギョウ</t>
    </rPh>
    <rPh sb="30" eb="33">
      <t>ホケンギョウ</t>
    </rPh>
    <phoneticPr fontId="3"/>
  </si>
  <si>
    <t>全産業（金融業・保険業を除く）</t>
    <rPh sb="0" eb="3">
      <t>ゼンサンギョウ</t>
    </rPh>
    <rPh sb="4" eb="7">
      <t>キンユウギョウ</t>
    </rPh>
    <rPh sb="8" eb="11">
      <t>ホケンギョウ</t>
    </rPh>
    <rPh sb="12" eb="13">
      <t>ノゾ</t>
    </rPh>
    <phoneticPr fontId="3"/>
  </si>
  <si>
    <t>金融業・保険業</t>
    <rPh sb="0" eb="2">
      <t>キンユウ</t>
    </rPh>
    <rPh sb="2" eb="3">
      <t>ギョウ</t>
    </rPh>
    <rPh sb="4" eb="7">
      <t>ホケンギョウ</t>
    </rPh>
    <phoneticPr fontId="3"/>
  </si>
  <si>
    <t>製造業</t>
    <rPh sb="0" eb="3">
      <t>セイゾウギョウ</t>
    </rPh>
    <phoneticPr fontId="3"/>
  </si>
  <si>
    <t>非製造業</t>
    <rPh sb="0" eb="4">
      <t>ヒ</t>
    </rPh>
    <phoneticPr fontId="3"/>
  </si>
  <si>
    <t>調査対象法人数</t>
    <rPh sb="0" eb="2">
      <t>チョウサ</t>
    </rPh>
    <rPh sb="2" eb="4">
      <t>タイショウ</t>
    </rPh>
    <rPh sb="4" eb="6">
      <t>ホウジン</t>
    </rPh>
    <rPh sb="6" eb="7">
      <t>スウ</t>
    </rPh>
    <phoneticPr fontId="3"/>
  </si>
  <si>
    <t>回答法人数</t>
    <rPh sb="0" eb="2">
      <t>カイトウ</t>
    </rPh>
    <rPh sb="2" eb="4">
      <t>ホウジン</t>
    </rPh>
    <rPh sb="4" eb="5">
      <t>スウ</t>
    </rPh>
    <phoneticPr fontId="3"/>
  </si>
  <si>
    <t>回答率（％）</t>
    <rPh sb="0" eb="2">
      <t>カイトウ</t>
    </rPh>
    <rPh sb="2" eb="3">
      <t>リツ</t>
    </rPh>
    <phoneticPr fontId="3"/>
  </si>
  <si>
    <t>　【問合せ先】
　　　東海財務局　総務部　経済調査課
　　　　電　話　０５２－９５１－１７３９</t>
    <phoneticPr fontId="3"/>
  </si>
  <si>
    <t>東海財務局管内主要企業の動向</t>
    <rPh sb="0" eb="2">
      <t>トウカイ</t>
    </rPh>
    <rPh sb="2" eb="5">
      <t>ザ</t>
    </rPh>
    <rPh sb="5" eb="7">
      <t>カンナイ</t>
    </rPh>
    <rPh sb="7" eb="9">
      <t>シュヨウ</t>
    </rPh>
    <rPh sb="9" eb="11">
      <t>キギョウ</t>
    </rPh>
    <rPh sb="12" eb="14">
      <t>ドウコウ</t>
    </rPh>
    <phoneticPr fontId="3"/>
  </si>
  <si>
    <t>※資本金１０億円以上（金融業・保険業を除く）</t>
    <rPh sb="1" eb="4">
      <t>シホンキン</t>
    </rPh>
    <rPh sb="6" eb="10">
      <t>オクエンイジョウ</t>
    </rPh>
    <phoneticPr fontId="3"/>
  </si>
  <si>
    <t>【全産業】</t>
    <rPh sb="1" eb="4">
      <t>ゼンサンギョウ</t>
    </rPh>
    <phoneticPr fontId="3"/>
  </si>
  <si>
    <t>（単位：百万円、％）</t>
    <rPh sb="1" eb="3">
      <t>タンイ</t>
    </rPh>
    <rPh sb="4" eb="7">
      <t>ォ</t>
    </rPh>
    <phoneticPr fontId="3"/>
  </si>
  <si>
    <t>売  上  高</t>
    <rPh sb="0" eb="1">
      <t>バイ</t>
    </rPh>
    <rPh sb="3" eb="4">
      <t>ジョウ</t>
    </rPh>
    <rPh sb="6" eb="7">
      <t>コウ</t>
    </rPh>
    <phoneticPr fontId="3"/>
  </si>
  <si>
    <t>営 業 利 益</t>
    <rPh sb="0" eb="1">
      <t>エイ</t>
    </rPh>
    <rPh sb="2" eb="3">
      <t>ギョウ</t>
    </rPh>
    <rPh sb="4" eb="5">
      <t>リ</t>
    </rPh>
    <rPh sb="6" eb="7">
      <t>エキ</t>
    </rPh>
    <phoneticPr fontId="3"/>
  </si>
  <si>
    <t>経 常 利 益</t>
    <rPh sb="0" eb="1">
      <t>キョウ</t>
    </rPh>
    <rPh sb="2" eb="3">
      <t>ツネ</t>
    </rPh>
    <rPh sb="4" eb="5">
      <t>リ</t>
    </rPh>
    <rPh sb="6" eb="7">
      <t>エキ</t>
    </rPh>
    <phoneticPr fontId="3"/>
  </si>
  <si>
    <t>設 備 投 資</t>
    <rPh sb="0" eb="1">
      <t>セツ</t>
    </rPh>
    <rPh sb="2" eb="3">
      <t>ソナエ</t>
    </rPh>
    <rPh sb="4" eb="5">
      <t>トウ</t>
    </rPh>
    <rPh sb="6" eb="7">
      <t>シ</t>
    </rPh>
    <phoneticPr fontId="3"/>
  </si>
  <si>
    <t>除くソフトウェア</t>
    <rPh sb="0" eb="1">
      <t>ノゾ</t>
    </rPh>
    <phoneticPr fontId="3"/>
  </si>
  <si>
    <t>在 庫 投 資</t>
    <rPh sb="0" eb="1">
      <t>ザイ</t>
    </rPh>
    <rPh sb="2" eb="3">
      <t>コ</t>
    </rPh>
    <rPh sb="4" eb="5">
      <t>トウ</t>
    </rPh>
    <rPh sb="6" eb="7">
      <t>シ</t>
    </rPh>
    <phoneticPr fontId="3"/>
  </si>
  <si>
    <t>減価償却費</t>
    <rPh sb="0" eb="2">
      <t>ゲンカ</t>
    </rPh>
    <rPh sb="2" eb="5">
      <t>ショウキャクヒ</t>
    </rPh>
    <phoneticPr fontId="3"/>
  </si>
  <si>
    <t>従業員数(人)</t>
    <rPh sb="0" eb="3">
      <t>ジュウギョウイン</t>
    </rPh>
    <rPh sb="3" eb="4">
      <t>スウ</t>
    </rPh>
    <rPh sb="5" eb="6">
      <t>ニン</t>
    </rPh>
    <phoneticPr fontId="3"/>
  </si>
  <si>
    <t>売上高経常利益率</t>
    <rPh sb="0" eb="3">
      <t>ウリアゲダカ</t>
    </rPh>
    <rPh sb="3" eb="5">
      <t>ケイジョウ</t>
    </rPh>
    <rPh sb="5" eb="8">
      <t>リエキリツ</t>
    </rPh>
    <phoneticPr fontId="3"/>
  </si>
  <si>
    <t>手元流動性</t>
    <rPh sb="0" eb="5">
      <t>テモトリュウドウセイ</t>
    </rPh>
    <phoneticPr fontId="3"/>
  </si>
  <si>
    <t>注１  (　)は対前年同期増加率である。</t>
    <rPh sb="0" eb="1">
      <t>チュウ</t>
    </rPh>
    <rPh sb="8" eb="9">
      <t>タイ</t>
    </rPh>
    <rPh sb="9" eb="11">
      <t>ゼンネン</t>
    </rPh>
    <rPh sb="11" eb="13">
      <t>ドウキ</t>
    </rPh>
    <rPh sb="13" eb="15">
      <t>ゾ</t>
    </rPh>
    <rPh sb="15" eb="16">
      <t>リツ</t>
    </rPh>
    <phoneticPr fontId="3"/>
  </si>
  <si>
    <t>　　　なお、「*」は前年同期計数がマイナスのため算出できなかったものである。</t>
    <rPh sb="10" eb="12">
      <t>ゼンネン</t>
    </rPh>
    <rPh sb="12" eb="14">
      <t>ドウキ</t>
    </rPh>
    <rPh sb="14" eb="16">
      <t>ケイスウ</t>
    </rPh>
    <phoneticPr fontId="3"/>
  </si>
  <si>
    <t>　２　在庫投資＝調査対象期間中の棚卸資産増加額</t>
    <rPh sb="3" eb="5">
      <t>ザイコ</t>
    </rPh>
    <rPh sb="5" eb="7">
      <t>トウシ</t>
    </rPh>
    <rPh sb="8" eb="10">
      <t>チョウサ</t>
    </rPh>
    <rPh sb="10" eb="12">
      <t>タイショウ</t>
    </rPh>
    <rPh sb="12" eb="15">
      <t>キカンチュウ</t>
    </rPh>
    <rPh sb="16" eb="18">
      <t>タナオロシ</t>
    </rPh>
    <rPh sb="18" eb="20">
      <t>シサン</t>
    </rPh>
    <rPh sb="20" eb="22">
      <t>ゾウカ</t>
    </rPh>
    <rPh sb="22" eb="23">
      <t>ガク</t>
    </rPh>
    <phoneticPr fontId="3"/>
  </si>
  <si>
    <t>　３　各比率の算式等は次のとおりである。(いずれも小数点以下第２位四捨五入）</t>
    <rPh sb="3" eb="4">
      <t>カク</t>
    </rPh>
    <rPh sb="4" eb="6">
      <t>ヒリツ</t>
    </rPh>
    <rPh sb="7" eb="9">
      <t>サンシキ</t>
    </rPh>
    <rPh sb="9" eb="10">
      <t>トウ</t>
    </rPh>
    <rPh sb="11" eb="12">
      <t>ツギ</t>
    </rPh>
    <rPh sb="25" eb="28">
      <t>ショウスウテン</t>
    </rPh>
    <rPh sb="28" eb="30">
      <t>イカ</t>
    </rPh>
    <rPh sb="30" eb="31">
      <t>ダイ</t>
    </rPh>
    <rPh sb="32" eb="33">
      <t>イ</t>
    </rPh>
    <rPh sb="33" eb="37">
      <t>シシャゴニュウ</t>
    </rPh>
    <phoneticPr fontId="3"/>
  </si>
  <si>
    <t xml:space="preserve">    　○売上高経常利益率＝経常利益÷売上高×100</t>
    <rPh sb="6" eb="9">
      <t>ウリアゲダカ</t>
    </rPh>
    <rPh sb="9" eb="13">
      <t>ケイジョウリエキ</t>
    </rPh>
    <rPh sb="13" eb="14">
      <t>リツ</t>
    </rPh>
    <rPh sb="15" eb="19">
      <t>ケイジョウリエキ</t>
    </rPh>
    <rPh sb="20" eb="23">
      <t>ウリアゲダカ</t>
    </rPh>
    <phoneticPr fontId="3"/>
  </si>
  <si>
    <t xml:space="preserve">    　○手元流動性＝（現金・預金＋有価証券）の期首・期末平均÷（売上高×4）×100</t>
    <rPh sb="6" eb="11">
      <t>テモトリュウドウセイ</t>
    </rPh>
    <rPh sb="13" eb="15">
      <t>ゲンキン</t>
    </rPh>
    <rPh sb="16" eb="18">
      <t>ヨキン</t>
    </rPh>
    <rPh sb="19" eb="23">
      <t>ユウカショウケン</t>
    </rPh>
    <rPh sb="25" eb="27">
      <t>キシュ</t>
    </rPh>
    <rPh sb="28" eb="30">
      <t>キマツ</t>
    </rPh>
    <rPh sb="30" eb="32">
      <t>ヘイキン</t>
    </rPh>
    <rPh sb="34" eb="37">
      <t>ウリアゲダカ</t>
    </rPh>
    <phoneticPr fontId="3"/>
  </si>
  <si>
    <t>【製造業】</t>
    <rPh sb="1" eb="4">
      <t>セイゾウギョウ</t>
    </rPh>
    <phoneticPr fontId="3"/>
  </si>
  <si>
    <t>【非製造業】</t>
    <rPh sb="1" eb="2">
      <t>ヒ</t>
    </rPh>
    <rPh sb="2" eb="5">
      <t>セイゾウギョウ</t>
    </rPh>
    <phoneticPr fontId="3"/>
  </si>
  <si>
    <t>東海財務局管内主要企業の業種別、資産、負債、純資産及び損益表</t>
    <rPh sb="0" eb="2">
      <t>トウカイ</t>
    </rPh>
    <rPh sb="2" eb="5">
      <t>ザ</t>
    </rPh>
    <rPh sb="5" eb="7">
      <t>カ</t>
    </rPh>
    <rPh sb="7" eb="11">
      <t>シュヨウキギョウ</t>
    </rPh>
    <rPh sb="12" eb="15">
      <t>ギョウシュベツ</t>
    </rPh>
    <rPh sb="16" eb="18">
      <t>シサン</t>
    </rPh>
    <rPh sb="19" eb="21">
      <t>フサイ</t>
    </rPh>
    <rPh sb="22" eb="23">
      <t>ジュン</t>
    </rPh>
    <rPh sb="23" eb="25">
      <t>シサン</t>
    </rPh>
    <rPh sb="25" eb="26">
      <t>オヨ</t>
    </rPh>
    <rPh sb="27" eb="29">
      <t>ソンエキ</t>
    </rPh>
    <rPh sb="29" eb="30">
      <t>ヒョウ</t>
    </rPh>
    <phoneticPr fontId="3"/>
  </si>
  <si>
    <t>※資本金１０億円以上（金融業・保険業を除く）</t>
    <rPh sb="1" eb="4">
      <t>シホンキン</t>
    </rPh>
    <rPh sb="6" eb="8">
      <t>オクエン</t>
    </rPh>
    <rPh sb="8" eb="10">
      <t>イジョウ</t>
    </rPh>
    <phoneticPr fontId="3"/>
  </si>
  <si>
    <t>（単位：百万円）</t>
    <rPh sb="1" eb="3">
      <t>タンイ</t>
    </rPh>
    <rPh sb="4" eb="7">
      <t>ォ</t>
    </rPh>
    <phoneticPr fontId="3"/>
  </si>
  <si>
    <t>全産業</t>
  </si>
  <si>
    <t>製造</t>
  </si>
  <si>
    <t>非製造</t>
  </si>
  <si>
    <t>流動資産</t>
    <rPh sb="0" eb="4">
      <t>リュウドウシサン</t>
    </rPh>
    <phoneticPr fontId="3"/>
  </si>
  <si>
    <t>現金・預金</t>
    <rPh sb="0" eb="2">
      <t>ゲンキン</t>
    </rPh>
    <rPh sb="3" eb="5">
      <t>ヨキン</t>
    </rPh>
    <phoneticPr fontId="3"/>
  </si>
  <si>
    <t>受取手形・売掛金</t>
    <rPh sb="0" eb="4">
      <t>ウケトリテガタ</t>
    </rPh>
    <rPh sb="5" eb="8">
      <t>ウリカケキン</t>
    </rPh>
    <phoneticPr fontId="3"/>
  </si>
  <si>
    <t>有価証券</t>
    <rPh sb="0" eb="4">
      <t>ユウカショウケン</t>
    </rPh>
    <phoneticPr fontId="3"/>
  </si>
  <si>
    <t>株式</t>
    <rPh sb="0" eb="2">
      <t>カブシキ</t>
    </rPh>
    <phoneticPr fontId="3"/>
  </si>
  <si>
    <t>公社債</t>
    <rPh sb="0" eb="3">
      <t>コウシャサイ</t>
    </rPh>
    <phoneticPr fontId="3"/>
  </si>
  <si>
    <t>その他の有価証券</t>
    <rPh sb="2" eb="3">
      <t>タ</t>
    </rPh>
    <rPh sb="4" eb="8">
      <t>ユウカショウケン</t>
    </rPh>
    <phoneticPr fontId="3"/>
  </si>
  <si>
    <t>棚卸資産</t>
    <rPh sb="0" eb="2">
      <t>タナオロシ</t>
    </rPh>
    <rPh sb="2" eb="4">
      <t>シサン</t>
    </rPh>
    <phoneticPr fontId="3"/>
  </si>
  <si>
    <t>製品又は商品</t>
    <rPh sb="0" eb="2">
      <t>セイヒン</t>
    </rPh>
    <rPh sb="2" eb="3">
      <t>マタ</t>
    </rPh>
    <rPh sb="4" eb="6">
      <t>ショウヒン</t>
    </rPh>
    <phoneticPr fontId="3"/>
  </si>
  <si>
    <t>仕掛品</t>
    <rPh sb="0" eb="2">
      <t>シカカリ</t>
    </rPh>
    <rPh sb="2" eb="3">
      <t>ヒン</t>
    </rPh>
    <phoneticPr fontId="3"/>
  </si>
  <si>
    <t>原材料・貯蔵品</t>
    <rPh sb="0" eb="3">
      <t>ゲンザイリョウ</t>
    </rPh>
    <rPh sb="4" eb="7">
      <t>チョゾウヒン</t>
    </rPh>
    <phoneticPr fontId="3"/>
  </si>
  <si>
    <t>その他</t>
    <rPh sb="2" eb="3">
      <t>タ</t>
    </rPh>
    <phoneticPr fontId="3"/>
  </si>
  <si>
    <t>固定資産</t>
    <rPh sb="0" eb="4">
      <t>コテイシサン</t>
    </rPh>
    <phoneticPr fontId="3"/>
  </si>
  <si>
    <t>繰延資産</t>
    <rPh sb="0" eb="2">
      <t>クリノベ</t>
    </rPh>
    <rPh sb="2" eb="4">
      <t>シサン</t>
    </rPh>
    <phoneticPr fontId="3"/>
  </si>
  <si>
    <t>資産合計</t>
    <rPh sb="0" eb="2">
      <t>シサン</t>
    </rPh>
    <rPh sb="2" eb="4">
      <t>ゴウケイ</t>
    </rPh>
    <phoneticPr fontId="3"/>
  </si>
  <si>
    <t>負債</t>
    <rPh sb="0" eb="2">
      <t>フサイ</t>
    </rPh>
    <phoneticPr fontId="3"/>
  </si>
  <si>
    <t>流動負債</t>
    <rPh sb="0" eb="4">
      <t>リュウドウフサイ</t>
    </rPh>
    <phoneticPr fontId="3"/>
  </si>
  <si>
    <t>支払手形・買掛金</t>
    <rPh sb="0" eb="4">
      <t>シハライテガタ</t>
    </rPh>
    <rPh sb="5" eb="8">
      <t>カイカケキン</t>
    </rPh>
    <phoneticPr fontId="3"/>
  </si>
  <si>
    <t>短期借入金</t>
    <rPh sb="0" eb="2">
      <t>タンキ</t>
    </rPh>
    <rPh sb="2" eb="5">
      <t>カリイレキン</t>
    </rPh>
    <phoneticPr fontId="3"/>
  </si>
  <si>
    <t>金融機関借入金</t>
    <rPh sb="0" eb="4">
      <t>キンユウキカン</t>
    </rPh>
    <rPh sb="4" eb="7">
      <t>カリイレキン</t>
    </rPh>
    <phoneticPr fontId="3"/>
  </si>
  <si>
    <t>その他の借入金</t>
    <rPh sb="2" eb="3">
      <t>タ</t>
    </rPh>
    <rPh sb="4" eb="7">
      <t>カリイレキン</t>
    </rPh>
    <phoneticPr fontId="3"/>
  </si>
  <si>
    <t>引当金</t>
    <rPh sb="0" eb="3">
      <t>ヒキアテキン</t>
    </rPh>
    <phoneticPr fontId="3"/>
  </si>
  <si>
    <t>固定負債</t>
    <rPh sb="0" eb="2">
      <t>コテイ</t>
    </rPh>
    <rPh sb="2" eb="4">
      <t>フサイ</t>
    </rPh>
    <phoneticPr fontId="3"/>
  </si>
  <si>
    <t>社債</t>
    <rPh sb="0" eb="2">
      <t>シャサイ</t>
    </rPh>
    <phoneticPr fontId="3"/>
  </si>
  <si>
    <t>長期借入金</t>
    <rPh sb="0" eb="2">
      <t>チョウキ</t>
    </rPh>
    <rPh sb="2" eb="5">
      <t>カリイレキン</t>
    </rPh>
    <phoneticPr fontId="3"/>
  </si>
  <si>
    <t>特別法上の準備金</t>
    <rPh sb="0" eb="3">
      <t>トクベツホウ</t>
    </rPh>
    <rPh sb="3" eb="4">
      <t>ジョウ</t>
    </rPh>
    <rPh sb="5" eb="8">
      <t>ジュンビキン</t>
    </rPh>
    <phoneticPr fontId="3"/>
  </si>
  <si>
    <t>純資産</t>
    <rPh sb="0" eb="3">
      <t>ジュンシサン</t>
    </rPh>
    <phoneticPr fontId="3"/>
  </si>
  <si>
    <t>株主資本</t>
    <rPh sb="0" eb="1">
      <t>カブ</t>
    </rPh>
    <rPh sb="1" eb="2">
      <t>ヌシ</t>
    </rPh>
    <rPh sb="2" eb="4">
      <t>シホン</t>
    </rPh>
    <phoneticPr fontId="3"/>
  </si>
  <si>
    <t>資本金</t>
    <rPh sb="0" eb="3">
      <t>シホンキン</t>
    </rPh>
    <phoneticPr fontId="3"/>
  </si>
  <si>
    <t>資本剰余金</t>
    <rPh sb="0" eb="2">
      <t>シホン</t>
    </rPh>
    <rPh sb="2" eb="5">
      <t>ジョウヨキン</t>
    </rPh>
    <phoneticPr fontId="3"/>
  </si>
  <si>
    <t>利益剰余金</t>
    <rPh sb="0" eb="2">
      <t>リエキ</t>
    </rPh>
    <rPh sb="2" eb="5">
      <t>ジョウヨキン</t>
    </rPh>
    <phoneticPr fontId="3"/>
  </si>
  <si>
    <t>自己株式</t>
    <rPh sb="0" eb="2">
      <t>ジコ</t>
    </rPh>
    <rPh sb="2" eb="4">
      <t>カブシキ</t>
    </rPh>
    <phoneticPr fontId="3"/>
  </si>
  <si>
    <t>新株予約権</t>
    <rPh sb="0" eb="2">
      <t>シンカブ</t>
    </rPh>
    <rPh sb="2" eb="4">
      <t>ヨヤク</t>
    </rPh>
    <rPh sb="4" eb="5">
      <t>ケン</t>
    </rPh>
    <phoneticPr fontId="3"/>
  </si>
  <si>
    <t>負債及び純資産合計</t>
    <rPh sb="0" eb="2">
      <t>フサイ</t>
    </rPh>
    <rPh sb="2" eb="3">
      <t>オヨ</t>
    </rPh>
    <rPh sb="4" eb="7">
      <t>ジュンシサン</t>
    </rPh>
    <rPh sb="7" eb="9">
      <t>ゴウケイ</t>
    </rPh>
    <phoneticPr fontId="3"/>
  </si>
  <si>
    <t>受取手形割引残高</t>
    <rPh sb="0" eb="4">
      <t>ウケトリテガタ</t>
    </rPh>
    <rPh sb="4" eb="6">
      <t>ワリビキ</t>
    </rPh>
    <rPh sb="6" eb="8">
      <t>ザンダカ</t>
    </rPh>
    <phoneticPr fontId="3"/>
  </si>
  <si>
    <t>売上高</t>
    <rPh sb="0" eb="3">
      <t>ウリアゲダカ</t>
    </rPh>
    <phoneticPr fontId="3"/>
  </si>
  <si>
    <t>売上原価</t>
    <rPh sb="0" eb="4">
      <t>ウリアゲゲンカ</t>
    </rPh>
    <phoneticPr fontId="3"/>
  </si>
  <si>
    <t>販売費及び一般管理費</t>
    <rPh sb="0" eb="2">
      <t>ハンバイ</t>
    </rPh>
    <rPh sb="2" eb="3">
      <t>ヒ</t>
    </rPh>
    <rPh sb="3" eb="4">
      <t>オヨ</t>
    </rPh>
    <rPh sb="5" eb="7">
      <t>イッパン</t>
    </rPh>
    <rPh sb="7" eb="10">
      <t>カンリヒ</t>
    </rPh>
    <phoneticPr fontId="3"/>
  </si>
  <si>
    <t>営業利益</t>
    <rPh sb="0" eb="2">
      <t>エイギョウ</t>
    </rPh>
    <rPh sb="2" eb="4">
      <t>リエキ</t>
    </rPh>
    <phoneticPr fontId="3"/>
  </si>
  <si>
    <t>受取利息等</t>
    <rPh sb="0" eb="4">
      <t>ウケトリリソク</t>
    </rPh>
    <rPh sb="4" eb="5">
      <t>トウ</t>
    </rPh>
    <phoneticPr fontId="3"/>
  </si>
  <si>
    <t>その他の営業外収益</t>
    <rPh sb="2" eb="3">
      <t>タ</t>
    </rPh>
    <rPh sb="4" eb="7">
      <t>エイギョウガイ</t>
    </rPh>
    <rPh sb="7" eb="9">
      <t>シュウエキ</t>
    </rPh>
    <phoneticPr fontId="3"/>
  </si>
  <si>
    <t>支払利息等</t>
    <rPh sb="0" eb="2">
      <t>シハラ</t>
    </rPh>
    <rPh sb="2" eb="4">
      <t>リソク</t>
    </rPh>
    <rPh sb="4" eb="5">
      <t>トウ</t>
    </rPh>
    <phoneticPr fontId="3"/>
  </si>
  <si>
    <t>その他の営業外費用</t>
    <rPh sb="2" eb="3">
      <t>タ</t>
    </rPh>
    <rPh sb="4" eb="9">
      <t>エイギョウガイヒヨウ</t>
    </rPh>
    <phoneticPr fontId="3"/>
  </si>
  <si>
    <t>経常利益</t>
    <rPh sb="0" eb="4">
      <t>ケイジョウリエキ</t>
    </rPh>
    <phoneticPr fontId="3"/>
  </si>
  <si>
    <t>人件費</t>
    <rPh sb="0" eb="3">
      <t>ジンケンヒ</t>
    </rPh>
    <phoneticPr fontId="3"/>
  </si>
  <si>
    <t>役員給与</t>
    <rPh sb="0" eb="2">
      <t>ヤクイン</t>
    </rPh>
    <rPh sb="2" eb="4">
      <t>キュウヨ</t>
    </rPh>
    <phoneticPr fontId="3"/>
  </si>
  <si>
    <t>役員賞与</t>
    <rPh sb="0" eb="2">
      <t>ヤクイン</t>
    </rPh>
    <rPh sb="2" eb="4">
      <t>ショウヨ</t>
    </rPh>
    <phoneticPr fontId="3"/>
  </si>
  <si>
    <t>従業員給与</t>
    <rPh sb="0" eb="3">
      <t>ジュウギョウイン</t>
    </rPh>
    <rPh sb="3" eb="5">
      <t>キュウヨ</t>
    </rPh>
    <phoneticPr fontId="3"/>
  </si>
  <si>
    <t>従業員賞与</t>
    <rPh sb="0" eb="3">
      <t>ジュウギョウイン</t>
    </rPh>
    <rPh sb="3" eb="5">
      <t>ショウヨ</t>
    </rPh>
    <phoneticPr fontId="3"/>
  </si>
  <si>
    <t>福利厚生費</t>
    <rPh sb="0" eb="2">
      <t>フクリ</t>
    </rPh>
    <rPh sb="2" eb="5">
      <t>コウセイヒ</t>
    </rPh>
    <phoneticPr fontId="3"/>
  </si>
  <si>
    <t>人員（人）</t>
    <rPh sb="0" eb="1">
      <t>ヒト</t>
    </rPh>
    <rPh sb="1" eb="2">
      <t>イン</t>
    </rPh>
    <rPh sb="3" eb="4">
      <t>ニン</t>
    </rPh>
    <phoneticPr fontId="3"/>
  </si>
  <si>
    <t>役員数</t>
    <rPh sb="0" eb="3">
      <t>ヤクインスウ</t>
    </rPh>
    <phoneticPr fontId="3"/>
  </si>
  <si>
    <t>従業員数</t>
    <rPh sb="0" eb="3">
      <t>ジュウギョウイン</t>
    </rPh>
    <rPh sb="3" eb="4">
      <t>スウ</t>
    </rPh>
    <phoneticPr fontId="3"/>
  </si>
  <si>
    <t>※資本金１億円以上</t>
    <rPh sb="1" eb="4">
      <t>シホンキン</t>
    </rPh>
    <phoneticPr fontId="3"/>
  </si>
  <si>
    <t>【金融業・保険業】</t>
    <rPh sb="1" eb="4">
      <t>キンユウギョウ</t>
    </rPh>
    <rPh sb="5" eb="8">
      <t>ホケンギョウ</t>
    </rPh>
    <phoneticPr fontId="3"/>
  </si>
  <si>
    <r>
      <t>経 常</t>
    </r>
    <r>
      <rPr>
        <sz val="11"/>
        <rFont val="ＭＳ Ｐゴシック"/>
        <family val="3"/>
        <charset val="128"/>
      </rPr>
      <t xml:space="preserve"> </t>
    </r>
    <r>
      <rPr>
        <sz val="11"/>
        <rFont val="ＭＳ Ｐゴシック"/>
        <family val="3"/>
        <charset val="128"/>
      </rPr>
      <t>利</t>
    </r>
    <r>
      <rPr>
        <sz val="11"/>
        <rFont val="ＭＳ Ｐゴシック"/>
        <family val="3"/>
        <charset val="128"/>
      </rPr>
      <t xml:space="preserve"> </t>
    </r>
    <r>
      <rPr>
        <sz val="11"/>
        <rFont val="ＭＳ Ｐゴシック"/>
        <family val="3"/>
        <charset val="128"/>
      </rPr>
      <t>益</t>
    </r>
    <rPh sb="0" eb="1">
      <t>キョウ</t>
    </rPh>
    <rPh sb="2" eb="3">
      <t>ツネ</t>
    </rPh>
    <rPh sb="4" eb="5">
      <t>リ</t>
    </rPh>
    <rPh sb="6" eb="7">
      <t>エキ</t>
    </rPh>
    <phoneticPr fontId="3"/>
  </si>
  <si>
    <r>
      <t>設 備</t>
    </r>
    <r>
      <rPr>
        <sz val="11"/>
        <rFont val="ＭＳ Ｐゴシック"/>
        <family val="3"/>
        <charset val="128"/>
      </rPr>
      <t xml:space="preserve"> </t>
    </r>
    <r>
      <rPr>
        <sz val="11"/>
        <rFont val="ＭＳ Ｐゴシック"/>
        <family val="3"/>
        <charset val="128"/>
      </rPr>
      <t>投</t>
    </r>
    <r>
      <rPr>
        <sz val="11"/>
        <rFont val="ＭＳ Ｐゴシック"/>
        <family val="3"/>
        <charset val="128"/>
      </rPr>
      <t xml:space="preserve"> </t>
    </r>
    <r>
      <rPr>
        <sz val="11"/>
        <rFont val="ＭＳ Ｐゴシック"/>
        <family val="3"/>
        <charset val="128"/>
      </rPr>
      <t>資</t>
    </r>
    <rPh sb="0" eb="1">
      <t>セツ</t>
    </rPh>
    <rPh sb="2" eb="3">
      <t>ソナエ</t>
    </rPh>
    <rPh sb="4" eb="5">
      <t>トウ</t>
    </rPh>
    <rPh sb="6" eb="7">
      <t>シ</t>
    </rPh>
    <phoneticPr fontId="3"/>
  </si>
  <si>
    <t>減価償却費</t>
    <rPh sb="0" eb="1">
      <t>ゲン</t>
    </rPh>
    <rPh sb="1" eb="2">
      <t>アタイ</t>
    </rPh>
    <rPh sb="2" eb="3">
      <t>ショウ</t>
    </rPh>
    <rPh sb="3" eb="4">
      <t>キャク</t>
    </rPh>
    <rPh sb="4" eb="5">
      <t>ヒ</t>
    </rPh>
    <phoneticPr fontId="3"/>
  </si>
  <si>
    <t>従業員数(人)</t>
    <phoneticPr fontId="3"/>
  </si>
  <si>
    <t>回答法人数</t>
    <rPh sb="0" eb="1">
      <t>カイ</t>
    </rPh>
    <rPh sb="1" eb="2">
      <t>コタ</t>
    </rPh>
    <rPh sb="2" eb="3">
      <t>ホウ</t>
    </rPh>
    <rPh sb="3" eb="4">
      <t>ジン</t>
    </rPh>
    <rPh sb="4" eb="5">
      <t>スウ</t>
    </rPh>
    <phoneticPr fontId="3"/>
  </si>
  <si>
    <t>注  (　)は対前年同期増加率である。</t>
    <rPh sb="0" eb="1">
      <t>チュウ</t>
    </rPh>
    <rPh sb="7" eb="8">
      <t>タイ</t>
    </rPh>
    <rPh sb="8" eb="10">
      <t>ゼンネン</t>
    </rPh>
    <rPh sb="10" eb="12">
      <t>ドウキ</t>
    </rPh>
    <rPh sb="12" eb="14">
      <t>ゾ</t>
    </rPh>
    <rPh sb="14" eb="15">
      <t>リツ</t>
    </rPh>
    <phoneticPr fontId="3"/>
  </si>
  <si>
    <t>　</t>
    <phoneticPr fontId="3"/>
  </si>
  <si>
    <t>東海財務局管内主要企業の資産、負債、純資産及び損益表</t>
    <rPh sb="0" eb="2">
      <t>トウカイ</t>
    </rPh>
    <rPh sb="2" eb="5">
      <t>ザ</t>
    </rPh>
    <rPh sb="5" eb="7">
      <t>カ</t>
    </rPh>
    <rPh sb="7" eb="9">
      <t>シュヨウ</t>
    </rPh>
    <rPh sb="9" eb="11">
      <t>キギョウ</t>
    </rPh>
    <rPh sb="12" eb="14">
      <t>シサン</t>
    </rPh>
    <rPh sb="15" eb="17">
      <t>フサイ</t>
    </rPh>
    <rPh sb="18" eb="21">
      <t>ジュンシサン</t>
    </rPh>
    <rPh sb="21" eb="22">
      <t>オヨ</t>
    </rPh>
    <rPh sb="23" eb="25">
      <t>ソンエキ</t>
    </rPh>
    <rPh sb="25" eb="26">
      <t>ヒョウ</t>
    </rPh>
    <phoneticPr fontId="3"/>
  </si>
  <si>
    <t>※資本金１億円以上</t>
    <rPh sb="1" eb="4">
      <t>シホンキン</t>
    </rPh>
    <rPh sb="5" eb="6">
      <t>オク</t>
    </rPh>
    <phoneticPr fontId="3"/>
  </si>
  <si>
    <t>　 固定資産</t>
    <phoneticPr fontId="3"/>
  </si>
  <si>
    <t>　 株主資本</t>
    <rPh sb="2" eb="4">
      <t>カブヌシ</t>
    </rPh>
    <rPh sb="4" eb="6">
      <t>シホン</t>
    </rPh>
    <phoneticPr fontId="3"/>
  </si>
  <si>
    <t xml:space="preserve">      資本金</t>
    <rPh sb="6" eb="9">
      <t>シホンキン</t>
    </rPh>
    <phoneticPr fontId="3"/>
  </si>
  <si>
    <t xml:space="preserve">      資本剰余金</t>
    <rPh sb="6" eb="8">
      <t>シホン</t>
    </rPh>
    <rPh sb="8" eb="11">
      <t>ジョウヨキン</t>
    </rPh>
    <phoneticPr fontId="3"/>
  </si>
  <si>
    <t xml:space="preserve">      利益剰余金</t>
    <rPh sb="6" eb="8">
      <t>リエキ</t>
    </rPh>
    <rPh sb="8" eb="11">
      <t>ジョウヨキン</t>
    </rPh>
    <phoneticPr fontId="3"/>
  </si>
  <si>
    <t xml:space="preserve">      自己株式</t>
    <rPh sb="6" eb="8">
      <t>ジコ</t>
    </rPh>
    <rPh sb="8" eb="10">
      <t>カブシキ</t>
    </rPh>
    <phoneticPr fontId="3"/>
  </si>
  <si>
    <t xml:space="preserve">   その他</t>
    <rPh sb="5" eb="6">
      <t>タ</t>
    </rPh>
    <phoneticPr fontId="3"/>
  </si>
  <si>
    <t xml:space="preserve">   新株予約権</t>
    <rPh sb="3" eb="5">
      <t>シンカブ</t>
    </rPh>
    <rPh sb="5" eb="7">
      <t>ヨヤク</t>
    </rPh>
    <rPh sb="7" eb="8">
      <t>ケン</t>
    </rPh>
    <phoneticPr fontId="3"/>
  </si>
  <si>
    <t xml:space="preserve">   役員給与</t>
    <rPh sb="3" eb="5">
      <t>ヤクイン</t>
    </rPh>
    <rPh sb="5" eb="7">
      <t>キュウヨ</t>
    </rPh>
    <phoneticPr fontId="3"/>
  </si>
  <si>
    <t xml:space="preserve">   役員賞与</t>
    <rPh sb="3" eb="5">
      <t>ヤクイン</t>
    </rPh>
    <rPh sb="5" eb="7">
      <t>ショウヨ</t>
    </rPh>
    <phoneticPr fontId="3"/>
  </si>
  <si>
    <t xml:space="preserve">   従業員給与</t>
    <rPh sb="3" eb="6">
      <t>ジュウギョウイン</t>
    </rPh>
    <rPh sb="6" eb="8">
      <t>キュウヨ</t>
    </rPh>
    <phoneticPr fontId="3"/>
  </si>
  <si>
    <t xml:space="preserve">   従業員賞与</t>
    <rPh sb="3" eb="6">
      <t>ジュウギョウイン</t>
    </rPh>
    <rPh sb="6" eb="8">
      <t>ショウヨ</t>
    </rPh>
    <phoneticPr fontId="3"/>
  </si>
  <si>
    <t xml:space="preserve">   福利厚生費</t>
    <rPh sb="3" eb="5">
      <t>フクリ</t>
    </rPh>
    <rPh sb="5" eb="8">
      <t>コウセイヒ</t>
    </rPh>
    <phoneticPr fontId="3"/>
  </si>
  <si>
    <t xml:space="preserve">   役員数</t>
    <rPh sb="3" eb="6">
      <t>ヤクインスウ</t>
    </rPh>
    <phoneticPr fontId="3"/>
  </si>
  <si>
    <t xml:space="preserve">   従業員数</t>
    <rPh sb="3" eb="6">
      <t>ジュウギョウイン</t>
    </rPh>
    <rPh sb="6" eb="7">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</si>
</sst>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quot;△ &quot;#,##0.0"/>
    <numFmt numFmtId="179" formatCode="0.0%"/>
    <numFmt numFmtId="180" formatCode="&quot;(&quot;#,##0.0&quot;)&quot;;&quot;(△ &quot;#,##0.0&quot;)&quot;"/>
    <numFmt numFmtId="181" formatCode="#,##0;&quot;△ &quot;#,##0"/>
    <numFmt numFmtId="182" formatCode="0.0;&quot;△ &quot;0.0"/>
    <numFmt numFmtId="183" formatCode="\(0.0\);[&lt;-0.1]\(&quot;△&quot;0.0\);\(0.0\)"/>
  </numFmts>
  <fonts count="19" x14ac:knownFonts="1">
    <font>
      <sz val="11"/>
      <name val="ＭＳ Ｐゴシック"/>
      <family val="3"/>
      <charset val="128"/>
    </font>
    <font>
      <sz val="11"/>
      <name val="ＭＳ Ｐゴシック"/>
      <family val="3"/>
      <charset val="128"/>
    </font>
    <font>
      <b/>
      <sz val="16"/>
      <name val="ＭＳ ゴシック"/>
      <family val="3"/>
      <charset val="128"/>
    </font>
    <font>
      <sz val="6"/>
      <name val="ＭＳ Ｐゴシック"/>
      <family val="3"/>
      <charset val="128"/>
    </font>
    <font>
      <b/>
      <sz val="12"/>
      <name val="ＭＳ ゴシック"/>
      <family val="3"/>
      <charset val="128"/>
    </font>
    <font>
      <b/>
      <sz val="12"/>
      <name val="ＭＳ Ｐゴシック"/>
      <family val="3"/>
      <charset val="128"/>
    </font>
    <font>
      <b/>
      <sz val="11"/>
      <name val="ＭＳ Ｐゴシック"/>
      <family val="3"/>
      <charset val="128"/>
    </font>
    <font>
      <sz val="10.5"/>
      <name val="ＭＳ Ｐゴシック"/>
      <family val="3"/>
      <charset val="128"/>
    </font>
    <font>
      <sz val="10"/>
      <name val="ＭＳ Ｐゴシック"/>
      <family val="3"/>
      <charset val="128"/>
    </font>
    <font>
      <sz val="11"/>
      <color indexed="8"/>
      <name val="ＭＳ Ｐゴシック"/>
      <family val="3"/>
      <charset val="128"/>
    </font>
    <font>
      <sz val="8"/>
      <name val="ＭＳ Ｐゴシック"/>
      <family val="3"/>
      <charset val="128"/>
    </font>
    <font>
      <sz val="8.5"/>
      <name val="ＭＳ Ｐゴシック"/>
      <family val="3"/>
      <charset val="128"/>
    </font>
    <font>
      <sz val="9"/>
      <name val="ＭＳ Ｐゴシック"/>
      <family val="3"/>
      <charset val="128"/>
    </font>
    <font>
      <sz val="10"/>
      <name val="ＭＳ ゴシック"/>
      <family val="3"/>
      <charset val="128"/>
    </font>
    <font>
      <sz val="8"/>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sz val="11"/>
      <name val="ＭＳ 明朝"/>
      <family val="1"/>
      <charset val="128"/>
    </font>
  </fonts>
  <fills count="2">
    <fill>
      <patternFill patternType="none"/>
    </fill>
    <fill>
      <patternFill patternType="gray125"/>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top/>
      <bottom style="hair">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hair">
        <color indexed="64"/>
      </bottom>
      <diagonal/>
    </border>
    <border>
      <left style="thin">
        <color indexed="64"/>
      </left>
      <right style="medium">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8">
    <xf numFmtId="0" fontId="0" fillId="0" borderId="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261">
    <xf numFmtId="0" fontId="0" fillId="0" borderId="0" xfId="0"/>
    <xf numFmtId="0" fontId="4" fillId="0" borderId="0" xfId="0" applyFont="1" applyAlignment="1">
      <alignment horizontal="center"/>
    </xf>
    <xf numFmtId="0" fontId="1" fillId="0" borderId="0" xfId="0" applyFont="1"/>
    <xf numFmtId="0" fontId="5" fillId="0" borderId="0" xfId="0" applyFont="1" applyAlignment="1">
      <alignment horizontal="center"/>
    </xf>
    <xf numFmtId="0" fontId="6" fillId="0" borderId="0" xfId="0" applyFont="1" applyAlignment="1">
      <alignment horizontal="center"/>
    </xf>
    <xf numFmtId="0" fontId="0" fillId="0" borderId="0" xfId="0" applyBorder="1" applyAlignment="1"/>
    <xf numFmtId="0" fontId="0" fillId="0" borderId="0" xfId="0" applyBorder="1" applyAlignment="1">
      <alignment horizontal="left" vertical="top" wrapText="1"/>
    </xf>
    <xf numFmtId="0" fontId="0" fillId="0" borderId="0" xfId="0" applyBorder="1" applyAlignment="1">
      <alignment vertical="center" wrapText="1"/>
    </xf>
    <xf numFmtId="0" fontId="1" fillId="0" borderId="0" xfId="0" applyFont="1" applyBorder="1" applyAlignment="1">
      <alignment horizontal="left" vertical="top" wrapText="1"/>
    </xf>
    <xf numFmtId="0" fontId="1" fillId="0" borderId="0" xfId="0" applyFont="1" applyBorder="1" applyAlignment="1">
      <alignment horizontal="left" vertical="center" wrapText="1"/>
    </xf>
    <xf numFmtId="0" fontId="1" fillId="0" borderId="0" xfId="0" applyFont="1" applyAlignment="1">
      <alignment vertical="top"/>
    </xf>
    <xf numFmtId="0" fontId="1" fillId="0" borderId="0" xfId="0" quotePrefix="1" applyFont="1" applyAlignment="1">
      <alignment horizontal="right" vertical="top"/>
    </xf>
    <xf numFmtId="0" fontId="1" fillId="0" borderId="0" xfId="0" applyFont="1" applyBorder="1" applyAlignment="1">
      <alignment horizontal="center" vertical="center"/>
    </xf>
    <xf numFmtId="0" fontId="1"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horizontal="center" vertical="center"/>
    </xf>
    <xf numFmtId="0" fontId="7" fillId="0" borderId="11" xfId="0" quotePrefix="1" applyFont="1" applyBorder="1" applyAlignment="1">
      <alignment horizontal="center" vertical="center"/>
    </xf>
    <xf numFmtId="0" fontId="1" fillId="0" borderId="0" xfId="0" quotePrefix="1" applyFont="1" applyAlignment="1">
      <alignment horizontal="right" vertical="center"/>
    </xf>
    <xf numFmtId="0" fontId="1" fillId="0" borderId="13" xfId="0" applyFont="1" applyBorder="1" applyAlignment="1">
      <alignmen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8" fillId="0" borderId="18" xfId="0" applyFont="1" applyBorder="1" applyAlignment="1">
      <alignment horizontal="center" vertical="center" shrinkToFit="1"/>
    </xf>
    <xf numFmtId="176" fontId="1" fillId="0" borderId="15" xfId="2" applyNumberFormat="1" applyFont="1" applyFill="1" applyBorder="1" applyAlignment="1">
      <alignment horizontal="center" vertical="center" shrinkToFit="1"/>
    </xf>
    <xf numFmtId="177" fontId="1" fillId="0" borderId="16" xfId="2" applyNumberFormat="1" applyFont="1" applyFill="1" applyBorder="1" applyAlignment="1">
      <alignment horizontal="center" vertical="center" shrinkToFit="1"/>
    </xf>
    <xf numFmtId="0" fontId="0" fillId="0" borderId="19" xfId="0" applyFill="1" applyBorder="1" applyAlignment="1">
      <alignment horizontal="center" vertical="center"/>
    </xf>
    <xf numFmtId="0" fontId="8" fillId="0" borderId="18" xfId="0" applyFont="1" applyBorder="1" applyAlignment="1">
      <alignment horizontal="center" vertical="center"/>
    </xf>
    <xf numFmtId="176" fontId="1" fillId="0" borderId="15" xfId="3" applyNumberFormat="1" applyFont="1" applyFill="1" applyBorder="1" applyAlignment="1">
      <alignment horizontal="center" vertical="center" shrinkToFit="1"/>
    </xf>
    <xf numFmtId="0" fontId="8" fillId="0" borderId="20" xfId="0" applyFont="1" applyBorder="1" applyAlignment="1">
      <alignment horizontal="center" vertical="center"/>
    </xf>
    <xf numFmtId="178" fontId="1" fillId="0" borderId="21" xfId="4" applyNumberFormat="1" applyFont="1" applyFill="1" applyBorder="1" applyAlignment="1">
      <alignment horizontal="center" vertical="center" shrinkToFit="1"/>
    </xf>
    <xf numFmtId="178" fontId="1" fillId="0" borderId="22" xfId="4" applyNumberFormat="1" applyFont="1" applyFill="1" applyBorder="1" applyAlignment="1">
      <alignment horizontal="center" vertical="center" shrinkToFit="1"/>
    </xf>
    <xf numFmtId="178" fontId="1" fillId="0" borderId="23" xfId="4" applyNumberFormat="1" applyFont="1" applyFill="1" applyBorder="1" applyAlignment="1">
      <alignment horizontal="center" vertical="center" shrinkToFit="1"/>
    </xf>
    <xf numFmtId="0" fontId="0" fillId="0" borderId="0" xfId="0" applyBorder="1" applyAlignment="1">
      <alignment vertical="top"/>
    </xf>
    <xf numFmtId="179" fontId="0" fillId="0" borderId="24" xfId="0" applyNumberFormat="1" applyBorder="1" applyAlignment="1">
      <alignment horizontal="center" vertical="top"/>
    </xf>
    <xf numFmtId="0" fontId="0" fillId="0" borderId="0" xfId="0" applyNumberFormat="1" applyBorder="1" applyAlignment="1">
      <alignment horizontal="center" vertical="top"/>
    </xf>
    <xf numFmtId="0" fontId="0" fillId="0" borderId="0" xfId="0" quotePrefix="1" applyNumberFormat="1" applyBorder="1" applyAlignment="1">
      <alignment horizontal="center" vertical="top"/>
    </xf>
    <xf numFmtId="0" fontId="0" fillId="0" borderId="0" xfId="0" quotePrefix="1" applyAlignment="1">
      <alignment horizontal="right" vertical="top"/>
    </xf>
    <xf numFmtId="0" fontId="0" fillId="0" borderId="0" xfId="0" applyBorder="1" applyAlignment="1">
      <alignment horizontal="center" vertical="top" wrapText="1"/>
    </xf>
    <xf numFmtId="0" fontId="9" fillId="0" borderId="0" xfId="0" applyFont="1"/>
    <xf numFmtId="0" fontId="10" fillId="0" borderId="0" xfId="0" applyFont="1" applyAlignment="1">
      <alignment vertical="center"/>
    </xf>
    <xf numFmtId="0" fontId="0" fillId="0" borderId="0" xfId="0" applyFill="1"/>
    <xf numFmtId="0" fontId="0" fillId="0" borderId="0" xfId="0" applyFill="1" applyBorder="1" applyAlignment="1">
      <alignment horizontal="left" vertical="top" wrapText="1"/>
    </xf>
    <xf numFmtId="0" fontId="0" fillId="0" borderId="0" xfId="0" applyFill="1" applyBorder="1" applyAlignment="1">
      <alignment horizontal="center" vertical="top" wrapText="1"/>
    </xf>
    <xf numFmtId="0" fontId="1" fillId="0" borderId="0" xfId="0" applyFont="1" applyFill="1" applyBorder="1" applyAlignment="1">
      <alignment horizontal="left" vertical="top" wrapText="1"/>
    </xf>
    <xf numFmtId="0" fontId="11" fillId="0" borderId="0" xfId="0" applyFont="1" applyFill="1" applyAlignment="1">
      <alignment horizontal="center"/>
    </xf>
    <xf numFmtId="0" fontId="0" fillId="0" borderId="0" xfId="0" applyFill="1" applyAlignment="1">
      <alignment vertical="center"/>
    </xf>
    <xf numFmtId="0" fontId="12" fillId="0" borderId="15" xfId="0" applyFont="1" applyFill="1" applyBorder="1" applyAlignment="1">
      <alignment horizontal="center" vertical="center"/>
    </xf>
    <xf numFmtId="0" fontId="12" fillId="0" borderId="15"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180" fontId="8" fillId="0" borderId="27" xfId="5" applyNumberFormat="1" applyFont="1" applyFill="1" applyBorder="1" applyAlignment="1">
      <alignment horizontal="right" vertical="center"/>
    </xf>
    <xf numFmtId="180" fontId="8" fillId="0" borderId="28" xfId="5" applyNumberFormat="1" applyFont="1" applyFill="1" applyBorder="1" applyAlignment="1">
      <alignment horizontal="right" vertical="center"/>
    </xf>
    <xf numFmtId="180" fontId="8" fillId="0" borderId="29" xfId="5" applyNumberFormat="1" applyFont="1" applyFill="1" applyBorder="1" applyAlignment="1">
      <alignment horizontal="right" vertical="center"/>
    </xf>
    <xf numFmtId="181" fontId="8" fillId="0" borderId="14" xfId="5" quotePrefix="1" applyNumberFormat="1" applyFont="1" applyFill="1" applyBorder="1" applyAlignment="1">
      <alignment horizontal="right" vertical="center"/>
    </xf>
    <xf numFmtId="181" fontId="8" fillId="0" borderId="31" xfId="5" quotePrefix="1" applyNumberFormat="1" applyFont="1" applyFill="1" applyBorder="1" applyAlignment="1">
      <alignment horizontal="right" vertical="center"/>
    </xf>
    <xf numFmtId="181" fontId="8" fillId="0" borderId="32" xfId="5" quotePrefix="1" applyNumberFormat="1" applyFont="1" applyFill="1" applyBorder="1" applyAlignment="1">
      <alignment horizontal="right" vertical="center"/>
    </xf>
    <xf numFmtId="181" fontId="8" fillId="0" borderId="33" xfId="5" quotePrefix="1" applyNumberFormat="1" applyFont="1" applyFill="1" applyBorder="1" applyAlignment="1">
      <alignment horizontal="right" vertical="center"/>
    </xf>
    <xf numFmtId="181" fontId="8" fillId="0" borderId="34" xfId="5" quotePrefix="1" applyNumberFormat="1" applyFont="1" applyFill="1" applyBorder="1" applyAlignment="1">
      <alignment horizontal="right" vertical="center"/>
    </xf>
    <xf numFmtId="181" fontId="8" fillId="0" borderId="35" xfId="5" quotePrefix="1" applyNumberFormat="1" applyFont="1" applyFill="1" applyBorder="1" applyAlignment="1">
      <alignment horizontal="right" vertical="center"/>
    </xf>
    <xf numFmtId="182" fontId="8" fillId="0" borderId="15" xfId="5" quotePrefix="1" applyNumberFormat="1" applyFont="1" applyFill="1" applyBorder="1" applyAlignment="1">
      <alignment horizontal="right" vertical="center"/>
    </xf>
    <xf numFmtId="182" fontId="8" fillId="0" borderId="41" xfId="5" quotePrefix="1" applyNumberFormat="1" applyFont="1" applyFill="1" applyBorder="1" applyAlignment="1">
      <alignment horizontal="right" vertical="center"/>
    </xf>
    <xf numFmtId="182" fontId="8" fillId="0" borderId="42" xfId="5" quotePrefix="1" applyNumberFormat="1" applyFont="1" applyFill="1" applyBorder="1" applyAlignment="1">
      <alignment horizontal="right" vertical="center"/>
    </xf>
    <xf numFmtId="182" fontId="8" fillId="0" borderId="27" xfId="5" quotePrefix="1" applyNumberFormat="1" applyFont="1" applyFill="1" applyBorder="1" applyAlignment="1">
      <alignment horizontal="right" vertical="center"/>
    </xf>
    <xf numFmtId="182" fontId="8" fillId="0" borderId="28" xfId="5" quotePrefix="1" applyNumberFormat="1" applyFont="1" applyFill="1" applyBorder="1" applyAlignment="1">
      <alignment horizontal="right" vertical="center"/>
    </xf>
    <xf numFmtId="182" fontId="8" fillId="0" borderId="29" xfId="5" quotePrefix="1" applyNumberFormat="1" applyFont="1" applyFill="1" applyBorder="1" applyAlignment="1">
      <alignment horizontal="right" vertical="center"/>
    </xf>
    <xf numFmtId="38" fontId="8" fillId="0" borderId="43" xfId="1" applyFont="1" applyFill="1" applyBorder="1" applyAlignment="1">
      <alignment horizontal="right" vertical="center"/>
    </xf>
    <xf numFmtId="38" fontId="8" fillId="0" borderId="44" xfId="1" applyFont="1" applyFill="1" applyBorder="1" applyAlignment="1">
      <alignment horizontal="right" vertical="center"/>
    </xf>
    <xf numFmtId="0" fontId="13" fillId="0" borderId="0" xfId="0" applyFont="1" applyFill="1" applyBorder="1" applyAlignment="1">
      <alignment horizontal="left" vertical="center"/>
    </xf>
    <xf numFmtId="38" fontId="1" fillId="0" borderId="0" xfId="1" applyFill="1" applyBorder="1" applyAlignment="1">
      <alignment vertical="center"/>
    </xf>
    <xf numFmtId="38" fontId="1" fillId="0" borderId="2" xfId="1" applyFill="1" applyBorder="1" applyAlignment="1">
      <alignment vertical="center"/>
    </xf>
    <xf numFmtId="38" fontId="1" fillId="0" borderId="0" xfId="1" applyFont="1" applyFill="1" applyBorder="1" applyAlignment="1">
      <alignment vertical="center"/>
    </xf>
    <xf numFmtId="0" fontId="10" fillId="0" borderId="0" xfId="0" applyFont="1" applyFill="1" applyAlignment="1">
      <alignment vertical="center"/>
    </xf>
    <xf numFmtId="0" fontId="14" fillId="0" borderId="0" xfId="0" applyFont="1" applyFill="1" applyBorder="1" applyAlignment="1">
      <alignment horizontal="left" vertical="center"/>
    </xf>
    <xf numFmtId="38" fontId="10" fillId="0" borderId="0" xfId="1" applyFont="1" applyFill="1" applyBorder="1" applyAlignment="1">
      <alignment vertical="center"/>
    </xf>
    <xf numFmtId="0" fontId="12" fillId="0" borderId="16" xfId="0" applyFont="1" applyFill="1" applyBorder="1" applyAlignment="1">
      <alignment horizontal="center" vertical="center"/>
    </xf>
    <xf numFmtId="0" fontId="12" fillId="0" borderId="41" xfId="0" applyFont="1" applyFill="1" applyBorder="1" applyAlignment="1">
      <alignment horizontal="center" vertical="center" shrinkToFit="1"/>
    </xf>
    <xf numFmtId="183" fontId="8" fillId="0" borderId="4" xfId="5" applyNumberFormat="1" applyFont="1" applyFill="1" applyBorder="1" applyAlignment="1">
      <alignment horizontal="right" vertical="center"/>
    </xf>
    <xf numFmtId="183" fontId="8" fillId="0" borderId="27" xfId="5" applyNumberFormat="1" applyFont="1" applyFill="1" applyBorder="1" applyAlignment="1">
      <alignment horizontal="right" vertical="center"/>
    </xf>
    <xf numFmtId="183" fontId="8" fillId="0" borderId="28" xfId="5" applyNumberFormat="1" applyFont="1" applyFill="1" applyBorder="1" applyAlignment="1">
      <alignment horizontal="right" vertical="center"/>
    </xf>
    <xf numFmtId="183" fontId="8" fillId="0" borderId="29" xfId="5" applyNumberFormat="1" applyFont="1" applyFill="1" applyBorder="1" applyAlignment="1">
      <alignment horizontal="right" vertical="center"/>
    </xf>
    <xf numFmtId="181" fontId="8" fillId="0" borderId="6" xfId="5" quotePrefix="1" applyNumberFormat="1" applyFont="1" applyFill="1" applyBorder="1" applyAlignment="1">
      <alignment horizontal="right" vertical="center"/>
    </xf>
    <xf numFmtId="180" fontId="8" fillId="0" borderId="4" xfId="5" applyNumberFormat="1" applyFont="1" applyFill="1" applyBorder="1" applyAlignment="1">
      <alignment horizontal="right" vertical="center"/>
    </xf>
    <xf numFmtId="181" fontId="8" fillId="0" borderId="45" xfId="5" quotePrefix="1" applyNumberFormat="1" applyFont="1" applyFill="1" applyBorder="1" applyAlignment="1">
      <alignment horizontal="right" vertical="center"/>
    </xf>
    <xf numFmtId="182" fontId="8" fillId="0" borderId="16" xfId="5" quotePrefix="1" applyNumberFormat="1" applyFont="1" applyFill="1" applyBorder="1" applyAlignment="1">
      <alignment horizontal="right" vertical="center"/>
    </xf>
    <xf numFmtId="182" fontId="8" fillId="0" borderId="4" xfId="5" quotePrefix="1" applyNumberFormat="1" applyFont="1" applyFill="1" applyBorder="1" applyAlignment="1">
      <alignment horizontal="right" vertical="center"/>
    </xf>
    <xf numFmtId="38" fontId="8" fillId="0" borderId="46" xfId="1" applyFont="1" applyFill="1" applyBorder="1" applyAlignment="1">
      <alignment horizontal="right" vertical="center"/>
    </xf>
    <xf numFmtId="38" fontId="8" fillId="0" borderId="47" xfId="1" applyFont="1" applyFill="1" applyBorder="1" applyAlignment="1">
      <alignment horizontal="right" vertical="center"/>
    </xf>
    <xf numFmtId="0" fontId="0" fillId="0" borderId="0" xfId="0" applyFill="1" applyBorder="1" applyAlignment="1">
      <alignment horizontal="distributed" vertical="center"/>
    </xf>
    <xf numFmtId="0" fontId="12" fillId="0" borderId="31" xfId="0" applyFont="1" applyFill="1" applyBorder="1" applyAlignment="1">
      <alignment horizontal="center" vertical="center" shrinkToFit="1"/>
    </xf>
    <xf numFmtId="0" fontId="1" fillId="0" borderId="0" xfId="0" applyFont="1" applyFill="1"/>
    <xf numFmtId="38" fontId="4" fillId="0" borderId="0" xfId="1" applyFont="1" applyAlignment="1">
      <alignment horizontal="center"/>
    </xf>
    <xf numFmtId="38" fontId="15" fillId="0" borderId="0" xfId="1" applyFont="1" applyAlignment="1">
      <alignment horizontal="center"/>
    </xf>
    <xf numFmtId="38" fontId="12" fillId="0" borderId="0" xfId="1" applyFont="1" applyAlignment="1">
      <alignment horizontal="center"/>
    </xf>
    <xf numFmtId="38" fontId="16" fillId="0" borderId="0" xfId="1" applyFont="1" applyAlignment="1"/>
    <xf numFmtId="38" fontId="16" fillId="0" borderId="0" xfId="1" applyFont="1"/>
    <xf numFmtId="38" fontId="17" fillId="0" borderId="7" xfId="1" applyFont="1" applyBorder="1" applyAlignment="1"/>
    <xf numFmtId="38" fontId="14" fillId="0" borderId="7" xfId="1" applyFont="1" applyBorder="1" applyAlignment="1">
      <alignment horizontal="right"/>
    </xf>
    <xf numFmtId="38" fontId="14" fillId="0" borderId="0" xfId="1" applyFont="1" applyBorder="1" applyAlignment="1">
      <alignment horizontal="right"/>
    </xf>
    <xf numFmtId="0" fontId="16" fillId="0" borderId="15" xfId="6" applyFont="1" applyFill="1" applyBorder="1" applyAlignment="1">
      <alignment horizontal="center" vertical="center" wrapText="1"/>
    </xf>
    <xf numFmtId="0" fontId="16" fillId="0" borderId="0" xfId="6" applyFont="1" applyFill="1" applyBorder="1" applyAlignment="1">
      <alignment horizontal="center" vertical="center" wrapText="1"/>
    </xf>
    <xf numFmtId="181" fontId="1" fillId="0" borderId="27" xfId="7" applyNumberFormat="1" applyFont="1" applyFill="1" applyBorder="1" applyAlignment="1">
      <alignment horizontal="right" shrinkToFit="1"/>
    </xf>
    <xf numFmtId="181" fontId="1" fillId="0" borderId="0" xfId="7" applyNumberFormat="1" applyFont="1" applyFill="1" applyBorder="1" applyAlignment="1">
      <alignment horizontal="right" shrinkToFit="1"/>
    </xf>
    <xf numFmtId="38" fontId="16" fillId="0" borderId="4" xfId="1" applyFont="1" applyBorder="1"/>
    <xf numFmtId="38" fontId="18" fillId="0" borderId="0" xfId="1" applyFont="1" applyBorder="1" applyAlignment="1"/>
    <xf numFmtId="181" fontId="1" fillId="0" borderId="14" xfId="7" applyNumberFormat="1" applyFont="1" applyFill="1" applyBorder="1" applyAlignment="1">
      <alignment horizontal="right" shrinkToFit="1"/>
    </xf>
    <xf numFmtId="181" fontId="1" fillId="0" borderId="30" xfId="7" applyNumberFormat="1" applyFont="1" applyFill="1" applyBorder="1" applyAlignment="1">
      <alignment horizontal="right" shrinkToFit="1"/>
    </xf>
    <xf numFmtId="38" fontId="16" fillId="0" borderId="0" xfId="1" applyFont="1" applyBorder="1" applyAlignment="1"/>
    <xf numFmtId="38" fontId="18" fillId="0" borderId="0" xfId="1" applyFont="1" applyBorder="1"/>
    <xf numFmtId="38" fontId="18" fillId="0" borderId="5" xfId="1" applyFont="1" applyBorder="1" applyAlignment="1">
      <alignment horizontal="left"/>
    </xf>
    <xf numFmtId="181" fontId="1" fillId="0" borderId="33" xfId="7" applyNumberFormat="1" applyFont="1" applyFill="1" applyBorder="1" applyAlignment="1">
      <alignment horizontal="right" shrinkToFit="1"/>
    </xf>
    <xf numFmtId="38" fontId="16" fillId="0" borderId="4" xfId="1" applyFont="1" applyBorder="1" applyAlignment="1">
      <alignment horizontal="left"/>
    </xf>
    <xf numFmtId="38" fontId="18" fillId="0" borderId="0" xfId="1" applyFont="1" applyBorder="1" applyAlignment="1">
      <alignment horizontal="left"/>
    </xf>
    <xf numFmtId="181" fontId="1" fillId="0" borderId="15" xfId="7" applyNumberFormat="1" applyFont="1" applyFill="1" applyBorder="1" applyAlignment="1">
      <alignment horizontal="right" shrinkToFit="1"/>
    </xf>
    <xf numFmtId="0" fontId="1" fillId="0" borderId="4" xfId="0" applyFont="1" applyBorder="1"/>
    <xf numFmtId="0" fontId="1" fillId="0" borderId="0" xfId="0" applyFont="1" applyBorder="1"/>
    <xf numFmtId="0" fontId="1" fillId="0" borderId="5" xfId="0" applyFont="1" applyBorder="1"/>
    <xf numFmtId="0" fontId="1" fillId="0" borderId="6" xfId="0" applyFont="1" applyBorder="1"/>
    <xf numFmtId="38" fontId="16" fillId="0" borderId="7" xfId="1" applyFont="1" applyBorder="1" applyAlignment="1"/>
    <xf numFmtId="0" fontId="1" fillId="0" borderId="7" xfId="0" applyFont="1" applyBorder="1"/>
    <xf numFmtId="0" fontId="1" fillId="0" borderId="8" xfId="0" applyFont="1" applyBorder="1"/>
    <xf numFmtId="38" fontId="16" fillId="0" borderId="6" xfId="1" applyFont="1" applyBorder="1"/>
    <xf numFmtId="0" fontId="1" fillId="0" borderId="0" xfId="0" applyFont="1" applyFill="1" applyBorder="1" applyAlignment="1">
      <alignment horizontal="center" vertical="center"/>
    </xf>
    <xf numFmtId="0" fontId="1" fillId="0" borderId="0" xfId="0" applyFont="1" applyFill="1" applyAlignment="1">
      <alignment vertical="center"/>
    </xf>
    <xf numFmtId="0" fontId="3"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12" fillId="0" borderId="48" xfId="0" applyFont="1" applyFill="1" applyBorder="1" applyAlignment="1">
      <alignment horizontal="center" vertical="center" shrinkToFit="1"/>
    </xf>
    <xf numFmtId="180" fontId="8" fillId="0" borderId="0" xfId="5" applyNumberFormat="1" applyFont="1" applyFill="1" applyBorder="1" applyAlignment="1">
      <alignment horizontal="right" vertical="center"/>
    </xf>
    <xf numFmtId="180" fontId="8" fillId="0" borderId="49" xfId="5" applyNumberFormat="1" applyFont="1" applyFill="1" applyBorder="1" applyAlignment="1">
      <alignment horizontal="right" vertical="center"/>
    </xf>
    <xf numFmtId="181" fontId="8" fillId="0" borderId="7" xfId="5" quotePrefix="1" applyNumberFormat="1" applyFont="1" applyFill="1" applyBorder="1" applyAlignment="1">
      <alignment horizontal="right" vertical="center"/>
    </xf>
    <xf numFmtId="181" fontId="8" fillId="0" borderId="50" xfId="5" quotePrefix="1" applyNumberFormat="1" applyFont="1" applyFill="1" applyBorder="1" applyAlignment="1">
      <alignment horizontal="right" vertical="center"/>
    </xf>
    <xf numFmtId="181" fontId="8" fillId="0" borderId="51" xfId="5" quotePrefix="1" applyNumberFormat="1" applyFont="1" applyFill="1" applyBorder="1" applyAlignment="1">
      <alignment horizontal="right" vertical="center"/>
    </xf>
    <xf numFmtId="181" fontId="8" fillId="0" borderId="52" xfId="5" quotePrefix="1" applyNumberFormat="1" applyFont="1" applyFill="1" applyBorder="1" applyAlignment="1">
      <alignment horizontal="right" vertical="center"/>
    </xf>
    <xf numFmtId="181" fontId="8" fillId="0" borderId="43" xfId="5" quotePrefix="1" applyNumberFormat="1" applyFont="1" applyFill="1" applyBorder="1" applyAlignment="1">
      <alignment horizontal="right" vertical="center"/>
    </xf>
    <xf numFmtId="181" fontId="8" fillId="0" borderId="46" xfId="5" quotePrefix="1" applyNumberFormat="1" applyFont="1" applyFill="1" applyBorder="1" applyAlignment="1">
      <alignment horizontal="right" vertical="center"/>
    </xf>
    <xf numFmtId="181" fontId="8" fillId="0" borderId="47" xfId="5" quotePrefix="1" applyNumberFormat="1" applyFont="1" applyFill="1" applyBorder="1" applyAlignment="1">
      <alignment horizontal="right" vertical="center"/>
    </xf>
    <xf numFmtId="181" fontId="8" fillId="0" borderId="44" xfId="5" quotePrefix="1" applyNumberFormat="1" applyFont="1" applyFill="1" applyBorder="1" applyAlignment="1">
      <alignment horizontal="right" vertical="center"/>
    </xf>
    <xf numFmtId="181" fontId="1" fillId="0" borderId="0" xfId="5" quotePrefix="1" applyNumberFormat="1" applyFont="1" applyFill="1" applyBorder="1" applyAlignment="1">
      <alignment horizontal="right" vertical="center"/>
    </xf>
    <xf numFmtId="0" fontId="0" fillId="0" borderId="0" xfId="0" applyFont="1" applyFill="1" applyAlignment="1">
      <alignment vertical="center"/>
    </xf>
    <xf numFmtId="0" fontId="1" fillId="0" borderId="0" xfId="0" applyFont="1" applyFill="1" applyBorder="1" applyAlignment="1">
      <alignment vertical="center"/>
    </xf>
    <xf numFmtId="38" fontId="16" fillId="0" borderId="0" xfId="1" applyFont="1" applyFill="1" applyBorder="1"/>
    <xf numFmtId="38" fontId="16" fillId="0" borderId="0" xfId="1" applyFont="1" applyFill="1"/>
    <xf numFmtId="181" fontId="16" fillId="0" borderId="0" xfId="1" applyNumberFormat="1" applyFont="1" applyFill="1"/>
    <xf numFmtId="181" fontId="17" fillId="0" borderId="7" xfId="1" applyNumberFormat="1" applyFont="1" applyFill="1" applyBorder="1" applyAlignment="1">
      <alignment horizontal="right"/>
    </xf>
    <xf numFmtId="181" fontId="14" fillId="0" borderId="7" xfId="1" applyNumberFormat="1" applyFont="1" applyFill="1" applyBorder="1" applyAlignment="1">
      <alignment horizontal="right"/>
    </xf>
    <xf numFmtId="38" fontId="16" fillId="0" borderId="5" xfId="1" applyFont="1" applyFill="1" applyBorder="1" applyAlignment="1"/>
    <xf numFmtId="181" fontId="1" fillId="0" borderId="16" xfId="7" applyNumberFormat="1" applyFont="1" applyFill="1" applyBorder="1" applyAlignment="1">
      <alignment horizontal="right" shrinkToFit="1"/>
    </xf>
    <xf numFmtId="181" fontId="8" fillId="0" borderId="40" xfId="7" applyNumberFormat="1" applyFont="1" applyFill="1" applyBorder="1" applyAlignment="1">
      <alignment horizontal="right" shrinkToFit="1"/>
    </xf>
    <xf numFmtId="38" fontId="1" fillId="0" borderId="0" xfId="0" applyNumberFormat="1" applyFont="1" applyFill="1"/>
    <xf numFmtId="38" fontId="16" fillId="0" borderId="0" xfId="1" applyFont="1" applyFill="1" applyBorder="1" applyAlignment="1"/>
    <xf numFmtId="181" fontId="1" fillId="0" borderId="4" xfId="7" applyNumberFormat="1" applyFont="1" applyFill="1" applyBorder="1" applyAlignment="1">
      <alignment horizontal="right" shrinkToFit="1"/>
    </xf>
    <xf numFmtId="181" fontId="8" fillId="0" borderId="5" xfId="7" applyNumberFormat="1" applyFont="1" applyFill="1" applyBorder="1" applyAlignment="1">
      <alignment horizontal="right" shrinkToFit="1"/>
    </xf>
    <xf numFmtId="0" fontId="1" fillId="0" borderId="5" xfId="0" applyFont="1" applyFill="1" applyBorder="1"/>
    <xf numFmtId="38" fontId="16" fillId="0" borderId="48" xfId="1" applyFont="1" applyFill="1" applyBorder="1" applyAlignment="1"/>
    <xf numFmtId="0" fontId="1" fillId="0" borderId="48" xfId="0" applyFont="1" applyFill="1" applyBorder="1"/>
    <xf numFmtId="38" fontId="16" fillId="0" borderId="2" xfId="1" applyFont="1" applyFill="1" applyBorder="1" applyAlignment="1"/>
    <xf numFmtId="181" fontId="1" fillId="0" borderId="1" xfId="7" applyNumberFormat="1" applyFont="1" applyFill="1" applyBorder="1" applyAlignment="1">
      <alignment horizontal="right" shrinkToFit="1"/>
    </xf>
    <xf numFmtId="181" fontId="8" fillId="0" borderId="3" xfId="7" applyNumberFormat="1" applyFont="1" applyFill="1" applyBorder="1" applyAlignment="1">
      <alignment horizontal="right" shrinkToFit="1"/>
    </xf>
    <xf numFmtId="38" fontId="18" fillId="0" borderId="5" xfId="1" applyFont="1" applyFill="1" applyBorder="1" applyAlignment="1"/>
    <xf numFmtId="38" fontId="18" fillId="0" borderId="0" xfId="1" applyFont="1" applyFill="1" applyBorder="1" applyAlignment="1"/>
    <xf numFmtId="38" fontId="18" fillId="0" borderId="5" xfId="1" applyFont="1" applyFill="1" applyBorder="1" applyAlignment="1">
      <alignment horizontal="left"/>
    </xf>
    <xf numFmtId="38" fontId="18" fillId="0" borderId="0" xfId="1" applyFont="1" applyFill="1" applyBorder="1" applyAlignment="1">
      <alignment horizontal="left"/>
    </xf>
    <xf numFmtId="38" fontId="18" fillId="0" borderId="7" xfId="1" applyFont="1" applyFill="1" applyBorder="1" applyAlignment="1"/>
    <xf numFmtId="181" fontId="1" fillId="0" borderId="6" xfId="7" applyNumberFormat="1" applyFont="1" applyFill="1" applyBorder="1" applyAlignment="1">
      <alignment horizontal="right" shrinkToFit="1"/>
    </xf>
    <xf numFmtId="181" fontId="8" fillId="0" borderId="8" xfId="7" applyNumberFormat="1" applyFont="1" applyFill="1" applyBorder="1" applyAlignment="1">
      <alignment horizontal="right" shrinkToFit="1"/>
    </xf>
    <xf numFmtId="0" fontId="0" fillId="0" borderId="12" xfId="0" applyBorder="1" applyAlignment="1">
      <alignment horizontal="center" vertical="center" shrinkToFit="1"/>
    </xf>
    <xf numFmtId="0" fontId="0" fillId="0" borderId="17" xfId="0" applyBorder="1" applyAlignment="1">
      <alignment horizontal="center" vertical="center" shrinkToFit="1"/>
    </xf>
    <xf numFmtId="0" fontId="0" fillId="0" borderId="1" xfId="0"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0" xfId="0" applyFont="1" applyAlignment="1">
      <alignment horizontal="center" wrapText="1"/>
    </xf>
    <xf numFmtId="0" fontId="4" fillId="0" borderId="0" xfId="0" applyFont="1" applyAlignment="1">
      <alignment horizontal="center"/>
    </xf>
    <xf numFmtId="0" fontId="0" fillId="0" borderId="1" xfId="0" applyFont="1" applyBorder="1" applyAlignment="1">
      <alignment vertic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2" fillId="0" borderId="30" xfId="0" applyFont="1" applyFill="1" applyBorder="1" applyAlignment="1">
      <alignment horizontal="center" vertical="center"/>
    </xf>
    <xf numFmtId="0" fontId="0" fillId="0" borderId="43" xfId="0" applyFill="1" applyBorder="1" applyAlignment="1">
      <alignment horizontal="center" vertical="center"/>
    </xf>
    <xf numFmtId="0" fontId="0" fillId="0" borderId="36" xfId="0" applyFill="1" applyBorder="1" applyAlignment="1">
      <alignment horizontal="distributed" vertical="center"/>
    </xf>
    <xf numFmtId="0" fontId="0" fillId="0" borderId="38" xfId="0" applyFill="1" applyBorder="1" applyAlignment="1">
      <alignment horizontal="distributed" vertical="center"/>
    </xf>
    <xf numFmtId="0" fontId="0" fillId="0" borderId="37" xfId="0" applyFill="1" applyBorder="1" applyAlignment="1">
      <alignment horizontal="center" vertical="center" shrinkToFit="1"/>
    </xf>
    <xf numFmtId="0" fontId="0" fillId="0" borderId="39" xfId="0" applyFill="1" applyBorder="1" applyAlignment="1">
      <alignment horizontal="center" vertical="center" shrinkToFit="1"/>
    </xf>
    <xf numFmtId="0" fontId="0" fillId="0" borderId="15" xfId="0" applyFill="1" applyBorder="1" applyAlignment="1">
      <alignment horizontal="center" vertical="center"/>
    </xf>
    <xf numFmtId="0" fontId="1"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12" fillId="0" borderId="16" xfId="0" applyFont="1" applyFill="1" applyBorder="1" applyAlignment="1">
      <alignment horizontal="center" vertical="center" shrinkToFit="1"/>
    </xf>
    <xf numFmtId="0" fontId="12" fillId="0" borderId="40" xfId="0" applyFont="1" applyFill="1" applyBorder="1" applyAlignment="1">
      <alignment horizontal="center" vertical="center" shrinkToFit="1"/>
    </xf>
    <xf numFmtId="0" fontId="10" fillId="0" borderId="7" xfId="0" applyFont="1" applyFill="1" applyBorder="1" applyAlignment="1">
      <alignment horizontal="right"/>
    </xf>
    <xf numFmtId="0" fontId="10" fillId="0" borderId="0" xfId="0" applyFont="1" applyFill="1" applyBorder="1" applyAlignment="1">
      <alignment horizontal="right"/>
    </xf>
    <xf numFmtId="0" fontId="0" fillId="0" borderId="15" xfId="0" applyFill="1" applyBorder="1" applyAlignment="1">
      <alignment horizontal="distributed" vertical="center"/>
    </xf>
    <xf numFmtId="0" fontId="0" fillId="0" borderId="30" xfId="0" applyFill="1" applyBorder="1" applyAlignment="1">
      <alignment horizontal="center" vertical="center"/>
    </xf>
    <xf numFmtId="0" fontId="0" fillId="0" borderId="14"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14" fillId="0" borderId="0" xfId="0" applyFont="1" applyFill="1" applyAlignment="1">
      <alignment horizontal="left" vertical="center"/>
    </xf>
    <xf numFmtId="0" fontId="5" fillId="0" borderId="0" xfId="0" applyFont="1" applyFill="1" applyAlignment="1">
      <alignment horizontal="center"/>
    </xf>
    <xf numFmtId="0" fontId="11" fillId="0" borderId="0" xfId="0" applyFont="1" applyFill="1" applyAlignment="1">
      <alignment horizontal="center"/>
    </xf>
    <xf numFmtId="0" fontId="14" fillId="0" borderId="0" xfId="0" applyFont="1" applyFill="1" applyBorder="1" applyAlignment="1">
      <alignment horizontal="left" vertical="center"/>
    </xf>
    <xf numFmtId="38" fontId="18" fillId="0" borderId="5" xfId="1" applyFont="1" applyBorder="1" applyAlignment="1">
      <alignment horizontal="left"/>
    </xf>
    <xf numFmtId="38" fontId="18" fillId="0" borderId="27" xfId="1" applyFont="1" applyBorder="1" applyAlignment="1">
      <alignment horizontal="left"/>
    </xf>
    <xf numFmtId="38" fontId="16" fillId="0" borderId="4" xfId="1" applyFont="1" applyBorder="1" applyAlignment="1">
      <alignment horizontal="left"/>
    </xf>
    <xf numFmtId="38" fontId="16" fillId="0" borderId="0" xfId="1" applyFont="1" applyBorder="1" applyAlignment="1">
      <alignment horizontal="left"/>
    </xf>
    <xf numFmtId="38" fontId="16" fillId="0" borderId="5" xfId="1" applyFont="1" applyBorder="1" applyAlignment="1">
      <alignment horizontal="left"/>
    </xf>
    <xf numFmtId="38" fontId="18" fillId="0" borderId="8" xfId="1" applyFont="1" applyBorder="1" applyAlignment="1">
      <alignment horizontal="left"/>
    </xf>
    <xf numFmtId="38" fontId="18" fillId="0" borderId="14" xfId="1" applyFont="1" applyBorder="1" applyAlignment="1">
      <alignment horizontal="left"/>
    </xf>
    <xf numFmtId="0" fontId="16" fillId="0" borderId="4" xfId="1" applyNumberFormat="1" applyFont="1" applyBorder="1" applyAlignment="1">
      <alignment horizontal="left" vertical="center"/>
    </xf>
    <xf numFmtId="0" fontId="16" fillId="0" borderId="0" xfId="1" applyNumberFormat="1" applyFont="1" applyBorder="1" applyAlignment="1">
      <alignment horizontal="left" vertical="center"/>
    </xf>
    <xf numFmtId="38" fontId="16" fillId="0" borderId="27" xfId="1" applyFont="1" applyBorder="1" applyAlignment="1">
      <alignment horizontal="left"/>
    </xf>
    <xf numFmtId="38" fontId="18" fillId="0" borderId="15" xfId="1" applyFont="1" applyBorder="1" applyAlignment="1">
      <alignment horizontal="left" vertical="center"/>
    </xf>
    <xf numFmtId="38" fontId="16" fillId="0" borderId="30" xfId="1" applyFont="1" applyBorder="1" applyAlignment="1">
      <alignment horizontal="left"/>
    </xf>
    <xf numFmtId="38" fontId="18" fillId="0" borderId="0" xfId="1" applyFont="1" applyBorder="1" applyAlignment="1">
      <alignment horizontal="left"/>
    </xf>
    <xf numFmtId="38" fontId="16" fillId="0" borderId="14" xfId="1" applyFont="1" applyBorder="1" applyAlignment="1">
      <alignment horizontal="left"/>
    </xf>
    <xf numFmtId="38" fontId="4" fillId="0" borderId="0" xfId="1" applyFont="1" applyAlignment="1">
      <alignment horizontal="center"/>
    </xf>
    <xf numFmtId="38" fontId="15" fillId="0" borderId="0" xfId="1" applyFont="1" applyAlignment="1">
      <alignment horizontal="center"/>
    </xf>
    <xf numFmtId="38" fontId="12" fillId="0" borderId="0" xfId="1" applyFont="1" applyAlignment="1">
      <alignment horizontal="center"/>
    </xf>
    <xf numFmtId="38" fontId="16" fillId="0" borderId="15" xfId="1" applyFont="1" applyBorder="1" applyAlignment="1">
      <alignment horizontal="center"/>
    </xf>
    <xf numFmtId="38" fontId="16" fillId="0" borderId="1" xfId="1" applyFont="1" applyBorder="1" applyAlignment="1">
      <alignment horizontal="left"/>
    </xf>
    <xf numFmtId="38" fontId="16" fillId="0" borderId="2" xfId="1" applyFont="1" applyBorder="1" applyAlignment="1">
      <alignment horizontal="left"/>
    </xf>
    <xf numFmtId="38" fontId="16" fillId="0" borderId="3" xfId="1" applyFont="1" applyBorder="1" applyAlignment="1">
      <alignment horizontal="left"/>
    </xf>
    <xf numFmtId="38" fontId="18" fillId="0" borderId="0" xfId="1" applyFont="1" applyFill="1" applyBorder="1" applyAlignment="1"/>
    <xf numFmtId="0" fontId="0" fillId="0" borderId="5" xfId="0" applyFill="1" applyBorder="1" applyAlignment="1"/>
    <xf numFmtId="38" fontId="18" fillId="0" borderId="48" xfId="1" applyFont="1" applyFill="1" applyBorder="1" applyAlignment="1"/>
    <xf numFmtId="38" fontId="18" fillId="0" borderId="40" xfId="1" applyFont="1" applyFill="1" applyBorder="1" applyAlignment="1"/>
    <xf numFmtId="0" fontId="1" fillId="0" borderId="1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38" fontId="4" fillId="0" borderId="0" xfId="1" applyFont="1" applyFill="1" applyAlignment="1">
      <alignment horizontal="center"/>
    </xf>
    <xf numFmtId="38" fontId="15" fillId="0" borderId="0" xfId="1" applyFont="1" applyFill="1" applyAlignment="1">
      <alignment horizontal="center"/>
    </xf>
    <xf numFmtId="0" fontId="12" fillId="0" borderId="0" xfId="0" applyFont="1" applyFill="1" applyAlignment="1">
      <alignment horizontal="center"/>
    </xf>
    <xf numFmtId="0" fontId="1" fillId="0" borderId="15" xfId="0" applyFont="1" applyFill="1" applyBorder="1" applyAlignment="1">
      <alignment horizontal="distributed" vertical="center"/>
    </xf>
    <xf numFmtId="0" fontId="1" fillId="0" borderId="16" xfId="0" applyFont="1" applyFill="1" applyBorder="1" applyAlignment="1">
      <alignment horizontal="distributed" vertical="center"/>
    </xf>
    <xf numFmtId="0" fontId="1" fillId="0" borderId="1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6" xfId="0" applyFont="1" applyFill="1" applyBorder="1" applyAlignment="1">
      <alignment horizontal="distributed" vertical="center"/>
    </xf>
    <xf numFmtId="0" fontId="1" fillId="0" borderId="38" xfId="0" applyFont="1" applyFill="1" applyBorder="1" applyAlignment="1">
      <alignment horizontal="distributed" vertical="center"/>
    </xf>
    <xf numFmtId="0" fontId="1" fillId="0" borderId="53"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5" xfId="0" applyFont="1" applyFill="1" applyBorder="1" applyAlignment="1">
      <alignment horizontal="center" vertical="center" shrinkToFit="1"/>
    </xf>
    <xf numFmtId="0" fontId="1" fillId="0" borderId="8" xfId="0" applyFont="1" applyFill="1" applyBorder="1" applyAlignment="1">
      <alignment horizontal="center" vertical="center" shrinkToFit="1"/>
    </xf>
  </cellXfs>
  <cellStyles count="8">
    <cellStyle name="桁区切り" xfId="1" builtinId="6"/>
    <cellStyle name="標準" xfId="0" builtinId="0"/>
    <cellStyle name="標準_帳票レイアウト(パターンA)" xfId="4" xr:uid="{2CA9D8E7-D239-4B67-9174-273113372656}"/>
    <cellStyle name="標準_帳票レイアウト（パターンC3）" xfId="3" xr:uid="{E3E2C73A-758D-4189-B2B5-3AF74E49F2DC}"/>
    <cellStyle name="標準_帳票レイアウト(パターンD1)" xfId="2" xr:uid="{5A285DAC-A6FE-4D2F-B15D-A0502EF8EB97}"/>
    <cellStyle name="標準_帳票レイアウト(パターンE3)" xfId="6" xr:uid="{BDFCC2BE-1265-494B-B2E9-F7521346550C}"/>
    <cellStyle name="標準_帳票レイアウト(財務局管内主要企業の動向)B案" xfId="5" xr:uid="{6F2E62C2-8B30-4F09-A66C-4F6ED6761450}"/>
    <cellStyle name="標準_帳票レイアウト(地域別業種別資産負債資本損益表パターンB3)" xfId="7" xr:uid="{E3F60239-049E-47AC-BEF6-BC8639673E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85725</xdr:colOff>
      <xdr:row>6</xdr:row>
      <xdr:rowOff>66675</xdr:rowOff>
    </xdr:to>
    <xdr:pic>
      <xdr:nvPicPr>
        <xdr:cNvPr id="2" name="Picture 4" descr="ZAIMUROGO">
          <a:extLst>
            <a:ext uri="{FF2B5EF4-FFF2-40B4-BE49-F238E27FC236}">
              <a16:creationId xmlns:a16="http://schemas.microsoft.com/office/drawing/2014/main" id="{ECD91598-7778-4552-A13C-CC4CD569F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954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316;&#25104;&#29992;&#12305;&#23395;&#22577;&#20844;&#34920;&#21407;&#31295;&#65288;R5.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表紙"/>
      <sheetName val="売上高等"/>
      <sheetName val="資産・負債等"/>
      <sheetName val="金融業・保険業"/>
      <sheetName val="FABデータ貼付→"/>
      <sheetName val="B31902"/>
      <sheetName val="A30802"/>
      <sheetName val="B30806(全産業)"/>
      <sheetName val="B30806(製造業)"/>
      <sheetName val="B30806(非製造業)"/>
      <sheetName val="B30502(1000-)"/>
      <sheetName val="A32102(金融保険_100-)"/>
      <sheetName val="A31901(東海_100-)"/>
    </sheetNames>
    <sheetDataSet>
      <sheetData sheetId="0">
        <row r="6">
          <cell r="M6" t="str">
            <v>１０～１２</v>
          </cell>
          <cell r="N6">
            <v>4</v>
          </cell>
          <cell r="O6" t="str">
            <v>10～12</v>
          </cell>
          <cell r="P6">
            <v>5</v>
          </cell>
          <cell r="Q6" t="str">
            <v>1～3</v>
          </cell>
          <cell r="R6">
            <v>5</v>
          </cell>
          <cell r="S6" t="str">
            <v>4～6</v>
          </cell>
          <cell r="T6">
            <v>5</v>
          </cell>
          <cell r="U6" t="str">
            <v>7～9</v>
          </cell>
          <cell r="V6">
            <v>5</v>
          </cell>
          <cell r="W6" t="str">
            <v>10～12</v>
          </cell>
        </row>
        <row r="7">
          <cell r="M7" t="str">
            <v>１～３</v>
          </cell>
          <cell r="N7">
            <v>4</v>
          </cell>
          <cell r="O7" t="str">
            <v>1～3</v>
          </cell>
          <cell r="P7">
            <v>4</v>
          </cell>
          <cell r="Q7" t="str">
            <v>4～6</v>
          </cell>
          <cell r="R7">
            <v>4</v>
          </cell>
          <cell r="S7" t="str">
            <v>7～9</v>
          </cell>
          <cell r="T7">
            <v>4</v>
          </cell>
          <cell r="U7" t="str">
            <v>10～12</v>
          </cell>
          <cell r="V7">
            <v>5</v>
          </cell>
          <cell r="W7" t="str">
            <v>1～3</v>
          </cell>
        </row>
        <row r="8">
          <cell r="M8" t="str">
            <v>４～６</v>
          </cell>
          <cell r="N8">
            <v>4</v>
          </cell>
          <cell r="O8" t="str">
            <v>4～6</v>
          </cell>
          <cell r="P8">
            <v>4</v>
          </cell>
          <cell r="Q8" t="str">
            <v>7～9</v>
          </cell>
          <cell r="R8">
            <v>4</v>
          </cell>
          <cell r="S8" t="str">
            <v>10～12</v>
          </cell>
          <cell r="T8">
            <v>5</v>
          </cell>
          <cell r="U8" t="str">
            <v>1～3</v>
          </cell>
          <cell r="V8">
            <v>5</v>
          </cell>
          <cell r="W8" t="str">
            <v>4～6</v>
          </cell>
        </row>
        <row r="9">
          <cell r="M9" t="str">
            <v>７～９</v>
          </cell>
          <cell r="N9">
            <v>4</v>
          </cell>
          <cell r="O9" t="str">
            <v>7～9</v>
          </cell>
          <cell r="P9">
            <v>4</v>
          </cell>
          <cell r="Q9" t="str">
            <v>10～12</v>
          </cell>
          <cell r="R9">
            <v>5</v>
          </cell>
          <cell r="S9" t="str">
            <v>1～3</v>
          </cell>
          <cell r="T9">
            <v>5</v>
          </cell>
          <cell r="U9" t="str">
            <v>4～6</v>
          </cell>
          <cell r="V9">
            <v>5</v>
          </cell>
          <cell r="W9" t="str">
            <v>7～9</v>
          </cell>
        </row>
        <row r="10">
          <cell r="J10" t="str">
            <v>１～３</v>
          </cell>
        </row>
      </sheetData>
      <sheetData sheetId="1"/>
      <sheetData sheetId="2"/>
      <sheetData sheetId="3"/>
      <sheetData sheetId="4"/>
      <sheetData sheetId="5"/>
      <sheetData sheetId="6">
        <row r="8">
          <cell r="W8">
            <v>402</v>
          </cell>
          <cell r="X8">
            <v>370</v>
          </cell>
        </row>
        <row r="9">
          <cell r="W9">
            <v>187</v>
          </cell>
          <cell r="X9">
            <v>174</v>
          </cell>
        </row>
        <row r="10">
          <cell r="W10">
            <v>215</v>
          </cell>
          <cell r="X10">
            <v>196</v>
          </cell>
        </row>
      </sheetData>
      <sheetData sheetId="7">
        <row r="7">
          <cell r="S7">
            <v>118</v>
          </cell>
          <cell r="T7">
            <v>108</v>
          </cell>
        </row>
      </sheetData>
      <sheetData sheetId="8">
        <row r="7">
          <cell r="B7">
            <v>-1.5</v>
          </cell>
          <cell r="C7">
            <v>3.3</v>
          </cell>
          <cell r="D7">
            <v>18.100000000000001</v>
          </cell>
          <cell r="E7">
            <v>12.9</v>
          </cell>
          <cell r="F7">
            <v>12.6</v>
          </cell>
        </row>
        <row r="8">
          <cell r="B8">
            <v>14119604</v>
          </cell>
          <cell r="C8">
            <v>13920234</v>
          </cell>
          <cell r="D8">
            <v>15124907</v>
          </cell>
          <cell r="E8">
            <v>15802077</v>
          </cell>
          <cell r="F8">
            <v>15900837</v>
          </cell>
        </row>
        <row r="9">
          <cell r="B9">
            <v>-26.8</v>
          </cell>
          <cell r="C9">
            <v>8.1</v>
          </cell>
          <cell r="D9">
            <v>66.5</v>
          </cell>
          <cell r="E9">
            <v>67.8</v>
          </cell>
          <cell r="F9">
            <v>168</v>
          </cell>
        </row>
        <row r="10">
          <cell r="B10">
            <v>416398</v>
          </cell>
          <cell r="C10">
            <v>881459</v>
          </cell>
          <cell r="D10">
            <v>1006588</v>
          </cell>
          <cell r="E10">
            <v>1335404</v>
          </cell>
          <cell r="F10">
            <v>1116140</v>
          </cell>
        </row>
        <row r="11">
          <cell r="B11">
            <v>-17.100000000000001</v>
          </cell>
          <cell r="C11">
            <v>25.4</v>
          </cell>
          <cell r="D11">
            <v>85.3</v>
          </cell>
          <cell r="E11">
            <v>30.2</v>
          </cell>
          <cell r="F11">
            <v>121.7</v>
          </cell>
        </row>
        <row r="12">
          <cell r="B12">
            <v>719058</v>
          </cell>
          <cell r="C12">
            <v>2290238</v>
          </cell>
          <cell r="D12">
            <v>1828825</v>
          </cell>
          <cell r="E12">
            <v>1532191</v>
          </cell>
          <cell r="F12">
            <v>1593832</v>
          </cell>
        </row>
        <row r="13">
          <cell r="B13">
            <v>0.7</v>
          </cell>
          <cell r="C13">
            <v>11.5</v>
          </cell>
          <cell r="D13">
            <v>2</v>
          </cell>
          <cell r="E13">
            <v>-0.1</v>
          </cell>
          <cell r="F13">
            <v>25</v>
          </cell>
        </row>
        <row r="14">
          <cell r="B14">
            <v>809380</v>
          </cell>
          <cell r="C14">
            <v>521548</v>
          </cell>
          <cell r="D14">
            <v>562802</v>
          </cell>
          <cell r="E14">
            <v>581903</v>
          </cell>
          <cell r="F14">
            <v>1011631</v>
          </cell>
        </row>
        <row r="15">
          <cell r="B15">
            <v>3.9</v>
          </cell>
          <cell r="C15">
            <v>11.7</v>
          </cell>
          <cell r="D15">
            <v>-1.8</v>
          </cell>
          <cell r="E15">
            <v>-1.2</v>
          </cell>
          <cell r="F15">
            <v>23.8</v>
          </cell>
        </row>
        <row r="16">
          <cell r="B16">
            <v>759157</v>
          </cell>
          <cell r="C16">
            <v>485827</v>
          </cell>
          <cell r="D16">
            <v>511502</v>
          </cell>
          <cell r="E16">
            <v>543221</v>
          </cell>
          <cell r="F16">
            <v>939905</v>
          </cell>
        </row>
        <row r="17">
          <cell r="B17">
            <v>64.599999999999994</v>
          </cell>
          <cell r="C17">
            <v>75</v>
          </cell>
          <cell r="D17">
            <v>5.8</v>
          </cell>
          <cell r="E17">
            <v>-51</v>
          </cell>
          <cell r="F17">
            <v>-64.099999999999994</v>
          </cell>
        </row>
        <row r="18">
          <cell r="B18">
            <v>307832</v>
          </cell>
          <cell r="C18">
            <v>160061</v>
          </cell>
          <cell r="D18">
            <v>244457</v>
          </cell>
          <cell r="E18">
            <v>161082</v>
          </cell>
          <cell r="F18">
            <v>110623</v>
          </cell>
        </row>
        <row r="19">
          <cell r="B19">
            <v>9.1</v>
          </cell>
          <cell r="C19">
            <v>-74.5</v>
          </cell>
          <cell r="D19">
            <v>3.6</v>
          </cell>
          <cell r="E19">
            <v>-0.4</v>
          </cell>
          <cell r="F19">
            <v>-4</v>
          </cell>
        </row>
        <row r="20">
          <cell r="B20">
            <v>503111</v>
          </cell>
          <cell r="C20">
            <v>440524</v>
          </cell>
          <cell r="D20">
            <v>451292</v>
          </cell>
          <cell r="E20">
            <v>459193</v>
          </cell>
          <cell r="F20">
            <v>482962</v>
          </cell>
        </row>
        <row r="21">
          <cell r="B21">
            <v>-2.5</v>
          </cell>
          <cell r="C21">
            <v>-1.9</v>
          </cell>
          <cell r="D21">
            <v>-2.2000000000000002</v>
          </cell>
          <cell r="E21">
            <v>-3.8</v>
          </cell>
          <cell r="F21">
            <v>-6</v>
          </cell>
        </row>
        <row r="22">
          <cell r="B22">
            <v>689267</v>
          </cell>
          <cell r="C22">
            <v>711673</v>
          </cell>
          <cell r="D22">
            <v>703303</v>
          </cell>
          <cell r="E22">
            <v>695726</v>
          </cell>
          <cell r="F22">
            <v>647634</v>
          </cell>
        </row>
        <row r="24">
          <cell r="B24">
            <v>5.0999999999999996</v>
          </cell>
          <cell r="C24">
            <v>16.5</v>
          </cell>
          <cell r="D24">
            <v>12.1</v>
          </cell>
          <cell r="E24">
            <v>9.6999999999999993</v>
          </cell>
          <cell r="F24">
            <v>10</v>
          </cell>
        </row>
        <row r="26">
          <cell r="B26">
            <v>18.3</v>
          </cell>
          <cell r="C26">
            <v>19.2</v>
          </cell>
          <cell r="D26">
            <v>17.100000000000001</v>
          </cell>
          <cell r="E26">
            <v>15.6</v>
          </cell>
          <cell r="F26">
            <v>15.8</v>
          </cell>
        </row>
        <row r="27">
          <cell r="B27">
            <v>373</v>
          </cell>
          <cell r="C27">
            <v>388</v>
          </cell>
          <cell r="D27">
            <v>385</v>
          </cell>
          <cell r="E27">
            <v>381</v>
          </cell>
          <cell r="F27">
            <v>370</v>
          </cell>
        </row>
      </sheetData>
      <sheetData sheetId="9">
        <row r="7">
          <cell r="B7">
            <v>-2.9</v>
          </cell>
          <cell r="C7">
            <v>1.1000000000000001</v>
          </cell>
          <cell r="D7">
            <v>18</v>
          </cell>
          <cell r="E7">
            <v>11.6</v>
          </cell>
          <cell r="F7">
            <v>9.6</v>
          </cell>
        </row>
        <row r="8">
          <cell r="B8">
            <v>9135291</v>
          </cell>
          <cell r="C8">
            <v>9021428</v>
          </cell>
          <cell r="D8">
            <v>9934284</v>
          </cell>
          <cell r="E8">
            <v>10433761</v>
          </cell>
          <cell r="F8">
            <v>10011352</v>
          </cell>
        </row>
        <row r="9">
          <cell r="B9">
            <v>-14.7</v>
          </cell>
          <cell r="C9">
            <v>-20.100000000000001</v>
          </cell>
          <cell r="D9">
            <v>77.7</v>
          </cell>
          <cell r="E9">
            <v>45.8</v>
          </cell>
          <cell r="F9">
            <v>34.4</v>
          </cell>
        </row>
        <row r="10">
          <cell r="B10">
            <v>444694</v>
          </cell>
          <cell r="C10">
            <v>542582</v>
          </cell>
          <cell r="D10">
            <v>722724</v>
          </cell>
          <cell r="E10">
            <v>920484</v>
          </cell>
          <cell r="F10">
            <v>597523</v>
          </cell>
        </row>
        <row r="11">
          <cell r="B11">
            <v>-10.3</v>
          </cell>
          <cell r="C11">
            <v>21</v>
          </cell>
          <cell r="D11">
            <v>109.8</v>
          </cell>
          <cell r="E11">
            <v>12</v>
          </cell>
          <cell r="F11">
            <v>47.4</v>
          </cell>
        </row>
        <row r="12">
          <cell r="B12">
            <v>736472</v>
          </cell>
          <cell r="C12">
            <v>1809067</v>
          </cell>
          <cell r="D12">
            <v>1534466</v>
          </cell>
          <cell r="E12">
            <v>1095597</v>
          </cell>
          <cell r="F12">
            <v>1085298</v>
          </cell>
        </row>
        <row r="13">
          <cell r="B13">
            <v>10.6</v>
          </cell>
          <cell r="C13">
            <v>21</v>
          </cell>
          <cell r="D13">
            <v>8.3000000000000007</v>
          </cell>
          <cell r="E13">
            <v>5.9</v>
          </cell>
          <cell r="F13">
            <v>34.6</v>
          </cell>
        </row>
        <row r="14">
          <cell r="B14">
            <v>382896</v>
          </cell>
          <cell r="C14">
            <v>301162</v>
          </cell>
          <cell r="D14">
            <v>342290</v>
          </cell>
          <cell r="E14">
            <v>346480</v>
          </cell>
          <cell r="F14">
            <v>515513</v>
          </cell>
        </row>
        <row r="15">
          <cell r="B15">
            <v>10.8</v>
          </cell>
          <cell r="C15">
            <v>21</v>
          </cell>
          <cell r="D15">
            <v>1.5</v>
          </cell>
          <cell r="E15">
            <v>3.5</v>
          </cell>
          <cell r="F15">
            <v>38.9</v>
          </cell>
        </row>
        <row r="16">
          <cell r="B16">
            <v>349520</v>
          </cell>
          <cell r="C16">
            <v>277107</v>
          </cell>
          <cell r="D16">
            <v>302089</v>
          </cell>
          <cell r="E16">
            <v>319535</v>
          </cell>
          <cell r="F16">
            <v>485343</v>
          </cell>
        </row>
        <row r="17">
          <cell r="B17">
            <v>116.9</v>
          </cell>
          <cell r="C17">
            <v>-23.7</v>
          </cell>
          <cell r="D17">
            <v>-1.8</v>
          </cell>
          <cell r="E17">
            <v>-85.1</v>
          </cell>
          <cell r="F17">
            <v>-34.9</v>
          </cell>
        </row>
        <row r="18">
          <cell r="B18">
            <v>173529</v>
          </cell>
          <cell r="C18">
            <v>155472</v>
          </cell>
          <cell r="D18">
            <v>168603</v>
          </cell>
          <cell r="E18">
            <v>27927</v>
          </cell>
          <cell r="F18">
            <v>112990</v>
          </cell>
        </row>
        <row r="19">
          <cell r="B19">
            <v>12.8</v>
          </cell>
          <cell r="C19">
            <v>-82.6</v>
          </cell>
          <cell r="D19">
            <v>6.5</v>
          </cell>
          <cell r="E19">
            <v>1.4</v>
          </cell>
          <cell r="F19">
            <v>-3.1</v>
          </cell>
        </row>
        <row r="20">
          <cell r="B20">
            <v>325776</v>
          </cell>
          <cell r="C20">
            <v>271179</v>
          </cell>
          <cell r="D20">
            <v>290672</v>
          </cell>
          <cell r="E20">
            <v>294568</v>
          </cell>
          <cell r="F20">
            <v>315646</v>
          </cell>
        </row>
        <row r="21">
          <cell r="B21">
            <v>0.7</v>
          </cell>
          <cell r="C21">
            <v>3.4</v>
          </cell>
          <cell r="D21">
            <v>2.2000000000000002</v>
          </cell>
          <cell r="E21">
            <v>1.9</v>
          </cell>
          <cell r="F21">
            <v>-6.4</v>
          </cell>
        </row>
        <row r="22">
          <cell r="B22">
            <v>455050</v>
          </cell>
          <cell r="C22">
            <v>478472</v>
          </cell>
          <cell r="D22">
            <v>476278</v>
          </cell>
          <cell r="E22">
            <v>473617</v>
          </cell>
          <cell r="F22">
            <v>426093</v>
          </cell>
        </row>
        <row r="24">
          <cell r="B24">
            <v>8.1</v>
          </cell>
          <cell r="C24">
            <v>20.100000000000001</v>
          </cell>
          <cell r="D24">
            <v>15.4</v>
          </cell>
          <cell r="E24">
            <v>10.5</v>
          </cell>
          <cell r="F24">
            <v>10.8</v>
          </cell>
        </row>
        <row r="26">
          <cell r="B26">
            <v>20.399999999999999</v>
          </cell>
          <cell r="C26">
            <v>21.9</v>
          </cell>
          <cell r="D26">
            <v>19.3</v>
          </cell>
          <cell r="E26">
            <v>16.8</v>
          </cell>
          <cell r="F26">
            <v>17.399999999999999</v>
          </cell>
        </row>
        <row r="27">
          <cell r="B27">
            <v>175</v>
          </cell>
          <cell r="C27">
            <v>179</v>
          </cell>
          <cell r="D27">
            <v>182</v>
          </cell>
          <cell r="E27">
            <v>181</v>
          </cell>
          <cell r="F27">
            <v>174</v>
          </cell>
        </row>
      </sheetData>
      <sheetData sheetId="10">
        <row r="7">
          <cell r="B7">
            <v>1.2</v>
          </cell>
          <cell r="C7">
            <v>7.6</v>
          </cell>
          <cell r="D7">
            <v>18.399999999999999</v>
          </cell>
          <cell r="E7">
            <v>15.4</v>
          </cell>
          <cell r="F7">
            <v>18.2</v>
          </cell>
        </row>
        <row r="8">
          <cell r="B8">
            <v>4984313</v>
          </cell>
          <cell r="C8">
            <v>4898806</v>
          </cell>
          <cell r="D8">
            <v>5190623</v>
          </cell>
          <cell r="E8">
            <v>5368316</v>
          </cell>
          <cell r="F8">
            <v>5889485</v>
          </cell>
        </row>
        <row r="9">
          <cell r="B9">
            <v>-159.4</v>
          </cell>
          <cell r="C9">
            <v>148</v>
          </cell>
          <cell r="D9">
            <v>43.6</v>
          </cell>
          <cell r="E9">
            <v>152.5</v>
          </cell>
          <cell r="F9" t="str">
            <v>( * )</v>
          </cell>
        </row>
        <row r="10">
          <cell r="B10">
            <v>-28296</v>
          </cell>
          <cell r="C10">
            <v>338877</v>
          </cell>
          <cell r="D10">
            <v>283864</v>
          </cell>
          <cell r="E10">
            <v>414920</v>
          </cell>
          <cell r="F10">
            <v>518617</v>
          </cell>
        </row>
        <row r="11">
          <cell r="B11">
            <v>-137.69999999999999</v>
          </cell>
          <cell r="C11">
            <v>45.2</v>
          </cell>
          <cell r="D11">
            <v>15.1</v>
          </cell>
          <cell r="E11">
            <v>120</v>
          </cell>
          <cell r="F11" t="str">
            <v>( * )</v>
          </cell>
        </row>
        <row r="12">
          <cell r="B12">
            <v>-17414</v>
          </cell>
          <cell r="C12">
            <v>481171</v>
          </cell>
          <cell r="D12">
            <v>294359</v>
          </cell>
          <cell r="E12">
            <v>436594</v>
          </cell>
          <cell r="F12">
            <v>508534</v>
          </cell>
        </row>
        <row r="13">
          <cell r="B13">
            <v>-6.8</v>
          </cell>
          <cell r="C13">
            <v>0.7</v>
          </cell>
          <cell r="D13">
            <v>-6.4</v>
          </cell>
          <cell r="E13">
            <v>-7.7</v>
          </cell>
          <cell r="F13">
            <v>16.3</v>
          </cell>
        </row>
        <row r="14">
          <cell r="B14">
            <v>426484</v>
          </cell>
          <cell r="C14">
            <v>220386</v>
          </cell>
          <cell r="D14">
            <v>220512</v>
          </cell>
          <cell r="E14">
            <v>235423</v>
          </cell>
          <cell r="F14">
            <v>496118</v>
          </cell>
        </row>
        <row r="15">
          <cell r="B15">
            <v>-1.2</v>
          </cell>
          <cell r="C15">
            <v>1.3</v>
          </cell>
          <cell r="D15">
            <v>-6.1</v>
          </cell>
          <cell r="E15">
            <v>-7.3</v>
          </cell>
          <cell r="F15">
            <v>11</v>
          </cell>
        </row>
        <row r="16">
          <cell r="B16">
            <v>409637</v>
          </cell>
          <cell r="C16">
            <v>208720</v>
          </cell>
          <cell r="D16">
            <v>209413</v>
          </cell>
          <cell r="E16">
            <v>223686</v>
          </cell>
          <cell r="F16">
            <v>454562</v>
          </cell>
        </row>
        <row r="17">
          <cell r="B17">
            <v>25.5</v>
          </cell>
          <cell r="C17" t="str">
            <v>( * )</v>
          </cell>
          <cell r="D17">
            <v>27.7</v>
          </cell>
          <cell r="E17">
            <v>-5.6</v>
          </cell>
          <cell r="F17">
            <v>-101.8</v>
          </cell>
        </row>
        <row r="18">
          <cell r="B18">
            <v>134303</v>
          </cell>
          <cell r="C18">
            <v>4589</v>
          </cell>
          <cell r="D18">
            <v>75854</v>
          </cell>
          <cell r="E18">
            <v>133155</v>
          </cell>
          <cell r="F18">
            <v>-2367</v>
          </cell>
        </row>
        <row r="19">
          <cell r="B19">
            <v>2.9</v>
          </cell>
          <cell r="C19">
            <v>0.9</v>
          </cell>
          <cell r="D19">
            <v>-1.2</v>
          </cell>
          <cell r="E19">
            <v>-3.5</v>
          </cell>
          <cell r="F19">
            <v>-5.6</v>
          </cell>
        </row>
        <row r="20">
          <cell r="B20">
            <v>177335</v>
          </cell>
          <cell r="C20">
            <v>169345</v>
          </cell>
          <cell r="D20">
            <v>160620</v>
          </cell>
          <cell r="E20">
            <v>164625</v>
          </cell>
          <cell r="F20">
            <v>167316</v>
          </cell>
        </row>
        <row r="21">
          <cell r="B21">
            <v>-8.1</v>
          </cell>
          <cell r="C21">
            <v>-11.4</v>
          </cell>
          <cell r="D21">
            <v>-10.4</v>
          </cell>
          <cell r="E21">
            <v>-14.1</v>
          </cell>
          <cell r="F21">
            <v>-5.4</v>
          </cell>
        </row>
        <row r="22">
          <cell r="B22">
            <v>234217</v>
          </cell>
          <cell r="C22">
            <v>233201</v>
          </cell>
          <cell r="D22">
            <v>227025</v>
          </cell>
          <cell r="E22">
            <v>222109</v>
          </cell>
          <cell r="F22">
            <v>221541</v>
          </cell>
        </row>
        <row r="24">
          <cell r="B24">
            <v>-0.3</v>
          </cell>
          <cell r="C24">
            <v>9.8000000000000007</v>
          </cell>
          <cell r="D24">
            <v>5.7</v>
          </cell>
          <cell r="E24">
            <v>8.1</v>
          </cell>
          <cell r="F24">
            <v>8.6</v>
          </cell>
        </row>
        <row r="26">
          <cell r="B26">
            <v>14.4</v>
          </cell>
          <cell r="C26">
            <v>14.1</v>
          </cell>
          <cell r="D26">
            <v>12.9</v>
          </cell>
          <cell r="E26">
            <v>13.1</v>
          </cell>
          <cell r="F26">
            <v>13.1</v>
          </cell>
        </row>
        <row r="27">
          <cell r="B27">
            <v>198</v>
          </cell>
          <cell r="C27">
            <v>209</v>
          </cell>
          <cell r="D27">
            <v>203</v>
          </cell>
          <cell r="E27">
            <v>200</v>
          </cell>
          <cell r="F27">
            <v>196</v>
          </cell>
        </row>
      </sheetData>
      <sheetData sheetId="11">
        <row r="6">
          <cell r="B6">
            <v>35880056</v>
          </cell>
          <cell r="C6">
            <v>22284419</v>
          </cell>
          <cell r="D6">
            <v>13595637</v>
          </cell>
        </row>
        <row r="7">
          <cell r="B7">
            <v>9047826</v>
          </cell>
          <cell r="C7">
            <v>6248110</v>
          </cell>
          <cell r="D7">
            <v>2799716</v>
          </cell>
        </row>
        <row r="8">
          <cell r="B8">
            <v>9570425</v>
          </cell>
          <cell r="C8">
            <v>6070823</v>
          </cell>
          <cell r="D8">
            <v>3499602</v>
          </cell>
        </row>
        <row r="9">
          <cell r="B9">
            <v>1637505</v>
          </cell>
          <cell r="C9">
            <v>1331493</v>
          </cell>
          <cell r="D9">
            <v>306012</v>
          </cell>
        </row>
        <row r="10">
          <cell r="B10">
            <v>26567</v>
          </cell>
          <cell r="C10">
            <v>4167</v>
          </cell>
          <cell r="D10">
            <v>22400</v>
          </cell>
        </row>
        <row r="11">
          <cell r="B11">
            <v>222048</v>
          </cell>
          <cell r="C11">
            <v>17919</v>
          </cell>
          <cell r="D11">
            <v>204129</v>
          </cell>
        </row>
        <row r="12">
          <cell r="B12">
            <v>1388890</v>
          </cell>
          <cell r="C12">
            <v>1309407</v>
          </cell>
          <cell r="D12">
            <v>79483</v>
          </cell>
        </row>
        <row r="13">
          <cell r="B13">
            <v>6184658</v>
          </cell>
          <cell r="C13">
            <v>3356498</v>
          </cell>
          <cell r="D13">
            <v>2828160</v>
          </cell>
        </row>
        <row r="14">
          <cell r="B14">
            <v>2136080</v>
          </cell>
          <cell r="C14">
            <v>1046660</v>
          </cell>
          <cell r="D14">
            <v>1089420</v>
          </cell>
        </row>
        <row r="15">
          <cell r="B15">
            <v>2669915</v>
          </cell>
          <cell r="C15">
            <v>1053888</v>
          </cell>
          <cell r="D15">
            <v>1616027</v>
          </cell>
        </row>
        <row r="16">
          <cell r="B16">
            <v>1378663</v>
          </cell>
          <cell r="C16">
            <v>1255950</v>
          </cell>
          <cell r="D16">
            <v>122713</v>
          </cell>
        </row>
        <row r="17">
          <cell r="B17">
            <v>9439642</v>
          </cell>
          <cell r="C17">
            <v>5277495</v>
          </cell>
          <cell r="D17">
            <v>4162147</v>
          </cell>
        </row>
        <row r="18">
          <cell r="B18">
            <v>56235240</v>
          </cell>
          <cell r="C18">
            <v>32020217</v>
          </cell>
          <cell r="D18">
            <v>24215023</v>
          </cell>
        </row>
        <row r="19">
          <cell r="B19">
            <v>22353</v>
          </cell>
          <cell r="C19">
            <v>18160</v>
          </cell>
          <cell r="D19">
            <v>4193</v>
          </cell>
        </row>
        <row r="20">
          <cell r="B20">
            <v>92137649</v>
          </cell>
          <cell r="C20">
            <v>54322796</v>
          </cell>
          <cell r="D20">
            <v>37814853</v>
          </cell>
        </row>
        <row r="21">
          <cell r="B21">
            <v>43508809</v>
          </cell>
          <cell r="C21">
            <v>20593779</v>
          </cell>
          <cell r="D21">
            <v>22915030</v>
          </cell>
        </row>
        <row r="22">
          <cell r="B22">
            <v>21976742</v>
          </cell>
          <cell r="C22">
            <v>13542602</v>
          </cell>
          <cell r="D22">
            <v>8434140</v>
          </cell>
        </row>
        <row r="23">
          <cell r="B23">
            <v>7788499</v>
          </cell>
          <cell r="C23">
            <v>5011028</v>
          </cell>
          <cell r="D23">
            <v>2777471</v>
          </cell>
        </row>
        <row r="24">
          <cell r="B24">
            <v>4091634</v>
          </cell>
          <cell r="C24">
            <v>1707957</v>
          </cell>
          <cell r="D24">
            <v>2383677</v>
          </cell>
        </row>
        <row r="25">
          <cell r="B25">
            <v>2882306</v>
          </cell>
          <cell r="C25">
            <v>1232335</v>
          </cell>
          <cell r="D25">
            <v>1649971</v>
          </cell>
        </row>
        <row r="26">
          <cell r="B26">
            <v>1209328</v>
          </cell>
          <cell r="C26">
            <v>475622</v>
          </cell>
          <cell r="D26">
            <v>733706</v>
          </cell>
        </row>
        <row r="27">
          <cell r="B27">
            <v>1597409</v>
          </cell>
          <cell r="C27">
            <v>1449727</v>
          </cell>
          <cell r="D27">
            <v>147682</v>
          </cell>
        </row>
        <row r="28">
          <cell r="B28">
            <v>8499200</v>
          </cell>
          <cell r="C28">
            <v>5373890</v>
          </cell>
          <cell r="D28">
            <v>3125310</v>
          </cell>
        </row>
        <row r="29">
          <cell r="B29">
            <v>21530393</v>
          </cell>
          <cell r="C29">
            <v>7051177</v>
          </cell>
          <cell r="D29">
            <v>14479216</v>
          </cell>
        </row>
        <row r="30">
          <cell r="B30">
            <v>5698266</v>
          </cell>
          <cell r="C30">
            <v>1534132</v>
          </cell>
          <cell r="D30">
            <v>4164134</v>
          </cell>
        </row>
        <row r="31">
          <cell r="B31">
            <v>10681813</v>
          </cell>
          <cell r="C31">
            <v>2892586</v>
          </cell>
          <cell r="D31">
            <v>7789227</v>
          </cell>
        </row>
        <row r="32">
          <cell r="B32">
            <v>6392501</v>
          </cell>
          <cell r="C32">
            <v>2631275</v>
          </cell>
          <cell r="D32">
            <v>3761226</v>
          </cell>
        </row>
        <row r="33">
          <cell r="B33">
            <v>4289312</v>
          </cell>
          <cell r="C33">
            <v>261311</v>
          </cell>
          <cell r="D33">
            <v>4028001</v>
          </cell>
        </row>
        <row r="34">
          <cell r="B34">
            <v>1813717</v>
          </cell>
          <cell r="C34">
            <v>1187698</v>
          </cell>
          <cell r="D34">
            <v>626019</v>
          </cell>
        </row>
        <row r="35">
          <cell r="B35">
            <v>3336597</v>
          </cell>
          <cell r="C35">
            <v>1436761</v>
          </cell>
          <cell r="D35">
            <v>1899836</v>
          </cell>
        </row>
        <row r="36">
          <cell r="B36">
            <v>1674</v>
          </cell>
          <cell r="C36">
            <v>0</v>
          </cell>
          <cell r="D36">
            <v>1674</v>
          </cell>
        </row>
        <row r="37">
          <cell r="B37">
            <v>48628840</v>
          </cell>
          <cell r="C37">
            <v>33729017</v>
          </cell>
          <cell r="D37">
            <v>14899823</v>
          </cell>
        </row>
        <row r="38">
          <cell r="B38">
            <v>42737090</v>
          </cell>
          <cell r="C38">
            <v>28876838</v>
          </cell>
          <cell r="D38">
            <v>13860252</v>
          </cell>
        </row>
        <row r="39">
          <cell r="B39">
            <v>4316722</v>
          </cell>
          <cell r="C39">
            <v>2348095</v>
          </cell>
          <cell r="D39">
            <v>1968627</v>
          </cell>
        </row>
        <row r="40">
          <cell r="B40">
            <v>4857637</v>
          </cell>
          <cell r="C40">
            <v>2659286</v>
          </cell>
          <cell r="D40">
            <v>2198351</v>
          </cell>
        </row>
        <row r="41">
          <cell r="B41">
            <v>38270924</v>
          </cell>
          <cell r="C41">
            <v>28288540</v>
          </cell>
          <cell r="D41">
            <v>9982384</v>
          </cell>
        </row>
        <row r="42">
          <cell r="B42">
            <v>-4708193</v>
          </cell>
          <cell r="C42">
            <v>-4419083</v>
          </cell>
          <cell r="D42">
            <v>-289110</v>
          </cell>
        </row>
        <row r="43">
          <cell r="B43">
            <v>5884137</v>
          </cell>
          <cell r="C43">
            <v>4846690</v>
          </cell>
          <cell r="D43">
            <v>1037447</v>
          </cell>
        </row>
        <row r="44">
          <cell r="B44">
            <v>7613</v>
          </cell>
          <cell r="C44">
            <v>5489</v>
          </cell>
          <cell r="D44">
            <v>2124</v>
          </cell>
        </row>
        <row r="45">
          <cell r="B45">
            <v>92137649</v>
          </cell>
          <cell r="C45">
            <v>54322796</v>
          </cell>
          <cell r="D45">
            <v>37814853</v>
          </cell>
        </row>
        <row r="46">
          <cell r="B46">
            <v>17605</v>
          </cell>
          <cell r="C46">
            <v>382</v>
          </cell>
          <cell r="D46">
            <v>17223</v>
          </cell>
        </row>
        <row r="47">
          <cell r="B47">
            <v>15900837</v>
          </cell>
          <cell r="C47">
            <v>10011352</v>
          </cell>
          <cell r="D47">
            <v>5889485</v>
          </cell>
        </row>
        <row r="48">
          <cell r="B48">
            <v>13142766</v>
          </cell>
          <cell r="C48">
            <v>8438218</v>
          </cell>
          <cell r="D48">
            <v>4704548</v>
          </cell>
        </row>
        <row r="49">
          <cell r="B49">
            <v>1641931</v>
          </cell>
          <cell r="C49">
            <v>975611</v>
          </cell>
          <cell r="D49">
            <v>666320</v>
          </cell>
        </row>
        <row r="50">
          <cell r="B50">
            <v>1116140</v>
          </cell>
          <cell r="C50">
            <v>597523</v>
          </cell>
          <cell r="D50">
            <v>518617</v>
          </cell>
        </row>
        <row r="51">
          <cell r="B51">
            <v>613250</v>
          </cell>
          <cell r="C51">
            <v>592221</v>
          </cell>
          <cell r="D51">
            <v>21029</v>
          </cell>
        </row>
        <row r="52">
          <cell r="B52">
            <v>190597</v>
          </cell>
          <cell r="C52">
            <v>124005</v>
          </cell>
          <cell r="D52">
            <v>66592</v>
          </cell>
        </row>
        <row r="53">
          <cell r="B53">
            <v>50129</v>
          </cell>
          <cell r="C53">
            <v>11010</v>
          </cell>
          <cell r="D53">
            <v>39119</v>
          </cell>
        </row>
        <row r="54">
          <cell r="B54">
            <v>276026</v>
          </cell>
          <cell r="C54">
            <v>217441</v>
          </cell>
          <cell r="D54">
            <v>58585</v>
          </cell>
        </row>
        <row r="55">
          <cell r="B55">
            <v>1593832</v>
          </cell>
          <cell r="C55">
            <v>1085298</v>
          </cell>
          <cell r="D55">
            <v>508534</v>
          </cell>
        </row>
        <row r="56">
          <cell r="B56">
            <v>1361545</v>
          </cell>
          <cell r="C56">
            <v>996828</v>
          </cell>
          <cell r="D56">
            <v>364717</v>
          </cell>
        </row>
        <row r="57">
          <cell r="B57">
            <v>15005</v>
          </cell>
          <cell r="C57">
            <v>7671</v>
          </cell>
          <cell r="D57">
            <v>7334</v>
          </cell>
        </row>
        <row r="58">
          <cell r="B58">
            <v>3289</v>
          </cell>
          <cell r="C58">
            <v>1917</v>
          </cell>
          <cell r="D58">
            <v>1372</v>
          </cell>
        </row>
        <row r="59">
          <cell r="B59">
            <v>848235</v>
          </cell>
          <cell r="C59">
            <v>620572</v>
          </cell>
          <cell r="D59">
            <v>227663</v>
          </cell>
        </row>
        <row r="60">
          <cell r="B60">
            <v>275621</v>
          </cell>
          <cell r="C60">
            <v>208668</v>
          </cell>
          <cell r="D60">
            <v>66953</v>
          </cell>
        </row>
        <row r="61">
          <cell r="B61">
            <v>219395</v>
          </cell>
          <cell r="C61">
            <v>158000</v>
          </cell>
          <cell r="D61">
            <v>61395</v>
          </cell>
        </row>
        <row r="62">
          <cell r="B62">
            <v>650926</v>
          </cell>
          <cell r="C62">
            <v>427639</v>
          </cell>
          <cell r="D62">
            <v>223287</v>
          </cell>
        </row>
        <row r="63">
          <cell r="B63">
            <v>3292</v>
          </cell>
          <cell r="C63">
            <v>1546</v>
          </cell>
          <cell r="D63">
            <v>1746</v>
          </cell>
        </row>
        <row r="64">
          <cell r="B64">
            <v>647634</v>
          </cell>
          <cell r="C64">
            <v>426093</v>
          </cell>
          <cell r="D64">
            <v>221541</v>
          </cell>
        </row>
      </sheetData>
      <sheetData sheetId="12">
        <row r="11">
          <cell r="B11">
            <v>3</v>
          </cell>
          <cell r="C11">
            <v>19.399999999999999</v>
          </cell>
          <cell r="D11">
            <v>-16.8</v>
          </cell>
          <cell r="E11">
            <v>-85</v>
          </cell>
          <cell r="F11">
            <v>33.299999999999997</v>
          </cell>
        </row>
        <row r="12">
          <cell r="B12">
            <v>29912</v>
          </cell>
          <cell r="C12">
            <v>144001</v>
          </cell>
          <cell r="D12">
            <v>106165</v>
          </cell>
          <cell r="E12">
            <v>13816</v>
          </cell>
          <cell r="F12">
            <v>39860</v>
          </cell>
        </row>
        <row r="13">
          <cell r="B13">
            <v>0.2</v>
          </cell>
          <cell r="C13">
            <v>-42.4</v>
          </cell>
          <cell r="D13">
            <v>-11.5</v>
          </cell>
          <cell r="E13">
            <v>6.3</v>
          </cell>
          <cell r="F13">
            <v>-5.7</v>
          </cell>
        </row>
        <row r="14">
          <cell r="B14">
            <v>27814</v>
          </cell>
          <cell r="C14">
            <v>14925</v>
          </cell>
          <cell r="D14">
            <v>20478</v>
          </cell>
          <cell r="E14">
            <v>19805</v>
          </cell>
          <cell r="F14">
            <v>26241</v>
          </cell>
        </row>
        <row r="15">
          <cell r="B15">
            <v>4.4000000000000004</v>
          </cell>
          <cell r="C15">
            <v>-10.199999999999999</v>
          </cell>
          <cell r="D15">
            <v>-7.2</v>
          </cell>
          <cell r="E15">
            <v>-1.5</v>
          </cell>
          <cell r="F15">
            <v>7.6</v>
          </cell>
        </row>
        <row r="16">
          <cell r="B16">
            <v>14439</v>
          </cell>
          <cell r="C16">
            <v>7213</v>
          </cell>
          <cell r="D16">
            <v>11892</v>
          </cell>
          <cell r="E16">
            <v>10596</v>
          </cell>
          <cell r="F16">
            <v>15539</v>
          </cell>
        </row>
        <row r="19">
          <cell r="B19">
            <v>0.5</v>
          </cell>
          <cell r="C19">
            <v>-1.5</v>
          </cell>
          <cell r="D19">
            <v>-6.5</v>
          </cell>
          <cell r="E19">
            <v>-7.9</v>
          </cell>
          <cell r="F19">
            <v>-5.4</v>
          </cell>
        </row>
        <row r="20">
          <cell r="B20">
            <v>22526</v>
          </cell>
          <cell r="C20">
            <v>18142</v>
          </cell>
          <cell r="D20">
            <v>18837</v>
          </cell>
          <cell r="E20">
            <v>18288</v>
          </cell>
          <cell r="F20">
            <v>21313</v>
          </cell>
        </row>
        <row r="21">
          <cell r="B21">
            <v>-1.6</v>
          </cell>
          <cell r="C21">
            <v>-1.7</v>
          </cell>
          <cell r="D21">
            <v>-2.8</v>
          </cell>
          <cell r="E21">
            <v>-3.3</v>
          </cell>
          <cell r="F21">
            <v>-3.3</v>
          </cell>
        </row>
        <row r="22">
          <cell r="B22">
            <v>63241</v>
          </cell>
          <cell r="C22">
            <v>63829</v>
          </cell>
          <cell r="D22">
            <v>62850</v>
          </cell>
          <cell r="E22">
            <v>62069</v>
          </cell>
          <cell r="F22">
            <v>61162</v>
          </cell>
        </row>
        <row r="27">
          <cell r="B27">
            <v>110</v>
          </cell>
          <cell r="C27">
            <v>106</v>
          </cell>
          <cell r="D27">
            <v>108</v>
          </cell>
          <cell r="E27">
            <v>109</v>
          </cell>
          <cell r="F27">
            <v>108</v>
          </cell>
        </row>
      </sheetData>
      <sheetData sheetId="13">
        <row r="7">
          <cell r="C7">
            <v>1129235</v>
          </cell>
        </row>
        <row r="8">
          <cell r="C8">
            <v>7158064</v>
          </cell>
        </row>
        <row r="9">
          <cell r="C9">
            <v>6880549</v>
          </cell>
        </row>
        <row r="10">
          <cell r="C10">
            <v>1183611</v>
          </cell>
        </row>
        <row r="11">
          <cell r="C11">
            <v>594668</v>
          </cell>
        </row>
        <row r="12">
          <cell r="C12">
            <v>5135621</v>
          </cell>
        </row>
        <row r="13">
          <cell r="C13">
            <v>-33351</v>
          </cell>
        </row>
        <row r="14">
          <cell r="C14">
            <v>277184</v>
          </cell>
        </row>
        <row r="15">
          <cell r="C15">
            <v>331</v>
          </cell>
        </row>
        <row r="16">
          <cell r="C16">
            <v>39860</v>
          </cell>
        </row>
        <row r="17">
          <cell r="C17">
            <v>100396</v>
          </cell>
        </row>
        <row r="18">
          <cell r="C18">
            <v>2913</v>
          </cell>
        </row>
        <row r="19">
          <cell r="C19">
            <v>496</v>
          </cell>
        </row>
        <row r="20">
          <cell r="C20">
            <v>64508</v>
          </cell>
        </row>
        <row r="21">
          <cell r="C21">
            <v>13460</v>
          </cell>
        </row>
        <row r="22">
          <cell r="C22">
            <v>19019</v>
          </cell>
        </row>
        <row r="23">
          <cell r="C23">
            <v>62175</v>
          </cell>
        </row>
        <row r="24">
          <cell r="C24">
            <v>1013</v>
          </cell>
        </row>
        <row r="25">
          <cell r="C25">
            <v>61162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95A12-F2E2-47B6-91CC-FCEABF895048}">
  <dimension ref="A7:H62"/>
  <sheetViews>
    <sheetView tabSelected="1" zoomScaleNormal="100" zoomScaleSheetLayoutView="100" workbookViewId="0">
      <selection activeCell="E3" sqref="E3"/>
    </sheetView>
  </sheetViews>
  <sheetFormatPr defaultRowHeight="13.5" x14ac:dyDescent="0.15"/>
  <cols>
    <col min="1" max="1" width="1.375" customWidth="1"/>
    <col min="2" max="2" width="9.5" customWidth="1"/>
    <col min="3" max="3" width="12.875" customWidth="1"/>
    <col min="4" max="6" width="11.875" customWidth="1"/>
    <col min="7" max="7" width="13.625" customWidth="1"/>
    <col min="8" max="8" width="11.875" style="2" customWidth="1"/>
    <col min="9" max="9" width="1.25" customWidth="1"/>
  </cols>
  <sheetData>
    <row r="7" spans="1:8" ht="18.75" customHeight="1" x14ac:dyDescent="0.2">
      <c r="A7" s="175" t="s">
        <v>0</v>
      </c>
      <c r="B7" s="175"/>
      <c r="C7" s="175"/>
      <c r="D7" s="175"/>
      <c r="E7" s="175"/>
      <c r="F7" s="175"/>
      <c r="G7" s="175"/>
      <c r="H7" s="175"/>
    </row>
    <row r="8" spans="1:8" ht="18.75" customHeight="1" x14ac:dyDescent="0.15">
      <c r="A8" s="176" t="s">
        <v>1</v>
      </c>
      <c r="B8" s="176"/>
      <c r="C8" s="176"/>
      <c r="D8" s="176"/>
      <c r="E8" s="176"/>
      <c r="F8" s="176"/>
      <c r="G8" s="176"/>
      <c r="H8" s="176"/>
    </row>
    <row r="9" spans="1:8" ht="18.75" customHeight="1" x14ac:dyDescent="0.15">
      <c r="A9" s="176" t="s">
        <v>2</v>
      </c>
      <c r="B9" s="176"/>
      <c r="C9" s="176"/>
      <c r="D9" s="176"/>
      <c r="E9" s="176"/>
      <c r="F9" s="176"/>
      <c r="G9" s="176"/>
      <c r="H9" s="176"/>
    </row>
    <row r="10" spans="1:8" ht="18.75" customHeight="1" x14ac:dyDescent="0.15">
      <c r="A10" s="1"/>
      <c r="B10" s="1"/>
      <c r="C10" s="1"/>
      <c r="D10" s="1"/>
      <c r="E10" s="1"/>
      <c r="F10" s="1"/>
      <c r="G10" s="1"/>
      <c r="H10" s="1"/>
    </row>
    <row r="11" spans="1:8" ht="18.75" customHeight="1" x14ac:dyDescent="0.15">
      <c r="A11" s="1"/>
      <c r="B11" s="1"/>
      <c r="C11" s="1"/>
      <c r="D11" s="1"/>
      <c r="E11" s="1"/>
      <c r="F11" s="1"/>
      <c r="G11" s="1"/>
      <c r="H11" s="1"/>
    </row>
    <row r="12" spans="1:8" ht="18.75" customHeight="1" x14ac:dyDescent="0.15">
      <c r="A12" s="2"/>
      <c r="B12" s="3"/>
      <c r="C12" s="3"/>
      <c r="D12" s="3"/>
      <c r="E12" s="3"/>
      <c r="F12" s="3"/>
      <c r="G12" s="3"/>
      <c r="H12" s="4"/>
    </row>
    <row r="13" spans="1:8" ht="15" customHeight="1" x14ac:dyDescent="0.15">
      <c r="A13" s="2"/>
      <c r="B13" s="177" t="s">
        <v>3</v>
      </c>
      <c r="C13" s="178"/>
      <c r="D13" s="178"/>
      <c r="E13" s="178"/>
      <c r="F13" s="178"/>
      <c r="G13" s="178"/>
      <c r="H13" s="179"/>
    </row>
    <row r="14" spans="1:8" ht="15" customHeight="1" x14ac:dyDescent="0.15">
      <c r="A14" s="2"/>
      <c r="B14" s="180"/>
      <c r="C14" s="181"/>
      <c r="D14" s="181"/>
      <c r="E14" s="181"/>
      <c r="F14" s="181"/>
      <c r="G14" s="181"/>
      <c r="H14" s="182"/>
    </row>
    <row r="15" spans="1:8" ht="15" customHeight="1" x14ac:dyDescent="0.15">
      <c r="A15" s="2"/>
      <c r="B15" s="180"/>
      <c r="C15" s="181"/>
      <c r="D15" s="181"/>
      <c r="E15" s="181"/>
      <c r="F15" s="181"/>
      <c r="G15" s="181"/>
      <c r="H15" s="182"/>
    </row>
    <row r="16" spans="1:8" ht="15" customHeight="1" x14ac:dyDescent="0.15">
      <c r="A16" s="2"/>
      <c r="B16" s="180"/>
      <c r="C16" s="181"/>
      <c r="D16" s="181"/>
      <c r="E16" s="181"/>
      <c r="F16" s="181"/>
      <c r="G16" s="181"/>
      <c r="H16" s="182"/>
    </row>
    <row r="17" spans="1:8" ht="15" customHeight="1" x14ac:dyDescent="0.15">
      <c r="A17" s="2"/>
      <c r="B17" s="180"/>
      <c r="C17" s="181"/>
      <c r="D17" s="181"/>
      <c r="E17" s="181"/>
      <c r="F17" s="181"/>
      <c r="G17" s="181"/>
      <c r="H17" s="182"/>
    </row>
    <row r="18" spans="1:8" ht="15" customHeight="1" x14ac:dyDescent="0.15">
      <c r="A18" s="2"/>
      <c r="B18" s="180"/>
      <c r="C18" s="181"/>
      <c r="D18" s="181"/>
      <c r="E18" s="181"/>
      <c r="F18" s="181"/>
      <c r="G18" s="181"/>
      <c r="H18" s="182"/>
    </row>
    <row r="19" spans="1:8" ht="15" customHeight="1" x14ac:dyDescent="0.15">
      <c r="A19" s="2"/>
      <c r="B19" s="183"/>
      <c r="C19" s="184"/>
      <c r="D19" s="184"/>
      <c r="E19" s="184"/>
      <c r="F19" s="184"/>
      <c r="G19" s="184"/>
      <c r="H19" s="185"/>
    </row>
    <row r="20" spans="1:8" ht="15" customHeight="1" x14ac:dyDescent="0.15">
      <c r="A20" s="2"/>
      <c r="B20" s="5"/>
      <c r="C20" s="5"/>
      <c r="D20" s="5"/>
      <c r="E20" s="5"/>
      <c r="F20" s="5"/>
      <c r="G20" s="5"/>
      <c r="H20" s="5"/>
    </row>
    <row r="21" spans="1:8" ht="15" customHeight="1" x14ac:dyDescent="0.15">
      <c r="B21" s="6"/>
      <c r="C21" s="7"/>
      <c r="D21" s="7"/>
      <c r="E21" s="7"/>
      <c r="F21" s="7"/>
      <c r="G21" s="7"/>
      <c r="H21" s="8"/>
    </row>
    <row r="22" spans="1:8" ht="15" customHeight="1" x14ac:dyDescent="0.15">
      <c r="A22" s="2"/>
      <c r="B22" s="9"/>
      <c r="C22" s="9"/>
      <c r="D22" s="9"/>
      <c r="E22" s="9"/>
      <c r="F22" s="9"/>
      <c r="G22" s="9"/>
      <c r="H22" s="9"/>
    </row>
    <row r="23" spans="1:8" ht="15" customHeight="1" x14ac:dyDescent="0.15">
      <c r="A23" s="2"/>
      <c r="B23" s="10"/>
      <c r="C23" s="10"/>
      <c r="D23" s="10"/>
      <c r="E23" s="11"/>
      <c r="F23" s="11"/>
      <c r="G23" s="11"/>
      <c r="H23" s="11"/>
    </row>
    <row r="24" spans="1:8" ht="18" customHeight="1" x14ac:dyDescent="0.15">
      <c r="A24" s="2"/>
      <c r="B24" s="186" t="s">
        <v>4</v>
      </c>
      <c r="C24" s="186"/>
      <c r="D24" s="186"/>
      <c r="E24" s="186"/>
      <c r="F24" s="186"/>
      <c r="G24" s="186"/>
      <c r="H24" s="186"/>
    </row>
    <row r="25" spans="1:8" ht="18" customHeight="1" x14ac:dyDescent="0.15">
      <c r="A25" s="2"/>
      <c r="B25" s="187" t="s">
        <v>5</v>
      </c>
      <c r="C25" s="187"/>
      <c r="D25" s="187"/>
      <c r="E25" s="187"/>
      <c r="F25" s="187"/>
      <c r="G25" s="187"/>
      <c r="H25" s="187"/>
    </row>
    <row r="26" spans="1:8" ht="13.5" customHeight="1" thickBot="1" x14ac:dyDescent="0.2">
      <c r="A26" s="2"/>
      <c r="B26" s="12"/>
      <c r="C26" s="12"/>
      <c r="D26" s="12"/>
      <c r="E26" s="12"/>
      <c r="F26" s="12"/>
      <c r="G26" s="12"/>
      <c r="H26" s="12"/>
    </row>
    <row r="27" spans="1:8" ht="18" customHeight="1" thickTop="1" x14ac:dyDescent="0.15">
      <c r="A27" s="2"/>
      <c r="C27" s="13"/>
      <c r="D27" s="14" t="s">
        <v>6</v>
      </c>
      <c r="E27" s="15"/>
      <c r="F27" s="16"/>
      <c r="G27" s="164" t="s">
        <v>7</v>
      </c>
      <c r="H27" s="17"/>
    </row>
    <row r="28" spans="1:8" ht="18" customHeight="1" x14ac:dyDescent="0.15">
      <c r="A28" s="2"/>
      <c r="C28" s="18"/>
      <c r="D28" s="19"/>
      <c r="E28" s="20" t="s">
        <v>8</v>
      </c>
      <c r="F28" s="21" t="s">
        <v>9</v>
      </c>
      <c r="G28" s="165"/>
      <c r="H28" s="17"/>
    </row>
    <row r="29" spans="1:8" ht="21" customHeight="1" x14ac:dyDescent="0.15">
      <c r="A29" s="2"/>
      <c r="C29" s="22" t="s">
        <v>10</v>
      </c>
      <c r="D29" s="23">
        <f>[1]B31902!W8</f>
        <v>402</v>
      </c>
      <c r="E29" s="23">
        <f>[1]B31902!W9</f>
        <v>187</v>
      </c>
      <c r="F29" s="24">
        <f>[1]B31902!W10</f>
        <v>215</v>
      </c>
      <c r="G29" s="25">
        <f>[1]A30802!S7</f>
        <v>118</v>
      </c>
      <c r="H29" s="11"/>
    </row>
    <row r="30" spans="1:8" ht="21" customHeight="1" x14ac:dyDescent="0.15">
      <c r="A30" s="2"/>
      <c r="C30" s="26" t="s">
        <v>11</v>
      </c>
      <c r="D30" s="27">
        <f>[1]B31902!X8</f>
        <v>370</v>
      </c>
      <c r="E30" s="27">
        <f>[1]B31902!X9</f>
        <v>174</v>
      </c>
      <c r="F30" s="24">
        <f>[1]B31902!X10</f>
        <v>196</v>
      </c>
      <c r="G30" s="25">
        <f>[1]A30802!T7</f>
        <v>108</v>
      </c>
      <c r="H30" s="11"/>
    </row>
    <row r="31" spans="1:8" ht="21" customHeight="1" thickBot="1" x14ac:dyDescent="0.2">
      <c r="A31" s="2"/>
      <c r="C31" s="28" t="s">
        <v>12</v>
      </c>
      <c r="D31" s="29">
        <f>D30/D29*100</f>
        <v>92.039800995024876</v>
      </c>
      <c r="E31" s="29">
        <f>E30/E29*100</f>
        <v>93.048128342245988</v>
      </c>
      <c r="F31" s="30">
        <f>F30/F29*100</f>
        <v>91.162790697674424</v>
      </c>
      <c r="G31" s="31">
        <f>G30/G29*100</f>
        <v>91.525423728813564</v>
      </c>
      <c r="H31" s="11"/>
    </row>
    <row r="32" spans="1:8" ht="15" customHeight="1" thickTop="1" x14ac:dyDescent="0.15">
      <c r="B32" s="32"/>
      <c r="C32" s="33"/>
      <c r="D32" s="34"/>
      <c r="E32" s="35"/>
      <c r="F32" s="36"/>
      <c r="G32" s="36"/>
      <c r="H32" s="11"/>
    </row>
    <row r="33" spans="1:8" ht="15" customHeight="1" x14ac:dyDescent="0.15">
      <c r="B33" s="6"/>
      <c r="C33" s="37"/>
      <c r="D33" s="37"/>
      <c r="E33" s="37"/>
      <c r="F33" s="37"/>
      <c r="G33" s="37"/>
      <c r="H33" s="8"/>
    </row>
    <row r="34" spans="1:8" ht="15" customHeight="1" x14ac:dyDescent="0.15">
      <c r="H34"/>
    </row>
    <row r="35" spans="1:8" ht="15" customHeight="1" x14ac:dyDescent="0.15">
      <c r="H35"/>
    </row>
    <row r="36" spans="1:8" ht="15" customHeight="1" x14ac:dyDescent="0.15">
      <c r="H36"/>
    </row>
    <row r="37" spans="1:8" ht="15" customHeight="1" x14ac:dyDescent="0.15">
      <c r="A37" s="38"/>
      <c r="H37"/>
    </row>
    <row r="38" spans="1:8" ht="15" customHeight="1" x14ac:dyDescent="0.15">
      <c r="H38"/>
    </row>
    <row r="39" spans="1:8" ht="15" customHeight="1" x14ac:dyDescent="0.15">
      <c r="F39" s="166" t="s">
        <v>13</v>
      </c>
      <c r="G39" s="167"/>
      <c r="H39" s="168"/>
    </row>
    <row r="40" spans="1:8" ht="15" customHeight="1" x14ac:dyDescent="0.15">
      <c r="F40" s="169"/>
      <c r="G40" s="170"/>
      <c r="H40" s="171"/>
    </row>
    <row r="41" spans="1:8" ht="15" customHeight="1" x14ac:dyDescent="0.15">
      <c r="F41" s="169"/>
      <c r="G41" s="170"/>
      <c r="H41" s="171"/>
    </row>
    <row r="42" spans="1:8" ht="15" customHeight="1" x14ac:dyDescent="0.15">
      <c r="F42" s="172"/>
      <c r="G42" s="173"/>
      <c r="H42" s="174"/>
    </row>
    <row r="43" spans="1:8" ht="13.5" customHeight="1" x14ac:dyDescent="0.15">
      <c r="H43"/>
    </row>
    <row r="44" spans="1:8" ht="13.5" customHeight="1" x14ac:dyDescent="0.15">
      <c r="H44"/>
    </row>
    <row r="45" spans="1:8" ht="13.5" customHeight="1" x14ac:dyDescent="0.15">
      <c r="H45"/>
    </row>
    <row r="46" spans="1:8" ht="13.5" customHeight="1" x14ac:dyDescent="0.15">
      <c r="H46"/>
    </row>
    <row r="47" spans="1:8" ht="13.5" customHeight="1" x14ac:dyDescent="0.15">
      <c r="H47"/>
    </row>
    <row r="48" spans="1:8" ht="13.5" customHeight="1" x14ac:dyDescent="0.15">
      <c r="H48"/>
    </row>
    <row r="49" spans="8:8" ht="13.5" customHeight="1" x14ac:dyDescent="0.15">
      <c r="H49"/>
    </row>
    <row r="50" spans="8:8" ht="13.5" customHeight="1" x14ac:dyDescent="0.15">
      <c r="H50"/>
    </row>
    <row r="51" spans="8:8" ht="13.5" customHeight="1" x14ac:dyDescent="0.15">
      <c r="H51"/>
    </row>
    <row r="52" spans="8:8" ht="13.5" customHeight="1" x14ac:dyDescent="0.15">
      <c r="H52"/>
    </row>
    <row r="53" spans="8:8" ht="13.5" customHeight="1" x14ac:dyDescent="0.15">
      <c r="H53"/>
    </row>
    <row r="54" spans="8:8" ht="13.5" customHeight="1" x14ac:dyDescent="0.15">
      <c r="H54"/>
    </row>
    <row r="55" spans="8:8" ht="13.5" customHeight="1" x14ac:dyDescent="0.15">
      <c r="H55"/>
    </row>
    <row r="56" spans="8:8" ht="13.5" customHeight="1" x14ac:dyDescent="0.15">
      <c r="H56"/>
    </row>
    <row r="57" spans="8:8" ht="13.5" customHeight="1" x14ac:dyDescent="0.15">
      <c r="H57"/>
    </row>
    <row r="58" spans="8:8" s="39" customFormat="1" ht="13.5" customHeight="1" x14ac:dyDescent="0.15"/>
    <row r="59" spans="8:8" s="39" customFormat="1" ht="13.5" customHeight="1" x14ac:dyDescent="0.15"/>
    <row r="60" spans="8:8" s="39" customFormat="1" ht="12" customHeight="1" x14ac:dyDescent="0.15"/>
    <row r="61" spans="8:8" s="39" customFormat="1" ht="12" customHeight="1" x14ac:dyDescent="0.15"/>
    <row r="62" spans="8:8" s="39" customFormat="1" ht="12" customHeight="1" x14ac:dyDescent="0.15"/>
  </sheetData>
  <mergeCells count="8">
    <mergeCell ref="G27:G28"/>
    <mergeCell ref="F39:H42"/>
    <mergeCell ref="A7:H7"/>
    <mergeCell ref="A8:H8"/>
    <mergeCell ref="A9:H9"/>
    <mergeCell ref="B13:H19"/>
    <mergeCell ref="B24:H24"/>
    <mergeCell ref="B25:H25"/>
  </mergeCells>
  <phoneticPr fontId="3"/>
  <printOptions horizontalCentered="1"/>
  <pageMargins left="0.59055118110236227" right="0.59055118110236227" top="0.86614173228346458" bottom="0.7086614173228347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64221-F3E6-4996-BDEB-20A9FA30A169}">
  <dimension ref="A1:G82"/>
  <sheetViews>
    <sheetView zoomScaleNormal="100" zoomScaleSheetLayoutView="100" workbookViewId="0">
      <selection activeCell="J9" sqref="J9"/>
    </sheetView>
  </sheetViews>
  <sheetFormatPr defaultColWidth="9" defaultRowHeight="13.5" x14ac:dyDescent="0.15"/>
  <cols>
    <col min="1" max="1" width="1.375" style="40" customWidth="1"/>
    <col min="2" max="2" width="14.625" style="40" customWidth="1"/>
    <col min="3" max="6" width="13.125" style="40" customWidth="1"/>
    <col min="7" max="7" width="13.125" style="89" customWidth="1"/>
    <col min="8" max="16384" width="9" style="40"/>
  </cols>
  <sheetData>
    <row r="1" spans="1:7" ht="18" customHeight="1" x14ac:dyDescent="0.15">
      <c r="B1" s="41"/>
      <c r="C1" s="42"/>
      <c r="D1" s="42"/>
      <c r="E1" s="42"/>
      <c r="F1" s="42"/>
      <c r="G1" s="43"/>
    </row>
    <row r="2" spans="1:7" ht="18" customHeight="1" x14ac:dyDescent="0.15">
      <c r="A2" s="210" t="s">
        <v>14</v>
      </c>
      <c r="B2" s="210"/>
      <c r="C2" s="210"/>
      <c r="D2" s="210"/>
      <c r="E2" s="210"/>
      <c r="F2" s="210"/>
      <c r="G2" s="210"/>
    </row>
    <row r="3" spans="1:7" ht="18" customHeight="1" x14ac:dyDescent="0.15">
      <c r="A3" s="211" t="s">
        <v>15</v>
      </c>
      <c r="B3" s="211"/>
      <c r="C3" s="211"/>
      <c r="D3" s="211"/>
      <c r="E3" s="211"/>
      <c r="F3" s="211"/>
      <c r="G3" s="211"/>
    </row>
    <row r="4" spans="1:7" ht="18" customHeight="1" x14ac:dyDescent="0.15">
      <c r="A4" s="44"/>
      <c r="B4" s="44"/>
      <c r="C4" s="44"/>
      <c r="D4" s="44"/>
      <c r="E4" s="44"/>
      <c r="F4" s="44"/>
      <c r="G4" s="44"/>
    </row>
    <row r="5" spans="1:7" ht="18" customHeight="1" thickBot="1" x14ac:dyDescent="0.2">
      <c r="B5" s="45" t="s">
        <v>16</v>
      </c>
      <c r="F5" s="202" t="s">
        <v>17</v>
      </c>
      <c r="G5" s="202"/>
    </row>
    <row r="6" spans="1:7" ht="36" customHeight="1" x14ac:dyDescent="0.15">
      <c r="A6" s="203"/>
      <c r="B6" s="203"/>
      <c r="C6" s="46" t="str">
        <f>"令和"&amp;VLOOKUP([1]作成方法!$J$10,[1]作成方法!$M$6:$W$9,2,FALSE)&amp;"年"&amp;VLOOKUP([1]作成方法!$J$10,[1]作成方法!$M$6:$W$9,3,FALSE)&amp;"月"</f>
        <v>令和4年1～3月</v>
      </c>
      <c r="D6" s="47" t="str">
        <f>"令和"&amp;VLOOKUP([1]作成方法!$J$10,[1]作成方法!$M$6:$W$9,4,FALSE)&amp;"年"&amp;VLOOKUP([1]作成方法!$J$10,[1]作成方法!$M$6:$W$9,5,FALSE)&amp;"月"</f>
        <v>令和4年4～6月</v>
      </c>
      <c r="E6" s="47" t="str">
        <f>"令和"&amp;VLOOKUP([1]作成方法!$J$10,[1]作成方法!$M$6:$W$9,6,FALSE)&amp;"年"&amp;VLOOKUP([1]作成方法!$J$10,[1]作成方法!$M$6:$W$9,7,FALSE)&amp;"月"</f>
        <v>令和4年7～9月</v>
      </c>
      <c r="F6" s="48" t="str">
        <f>"令和"&amp;VLOOKUP([1]作成方法!$J$10,[1]作成方法!$M$6:$W$9,8,FALSE)&amp;"年"&amp;VLOOKUP([1]作成方法!$J$10,[1]作成方法!$M$6:$W$9,9,FALSE)&amp;"月"</f>
        <v>令和4年10～12月</v>
      </c>
      <c r="G6" s="49" t="str">
        <f>"令和"&amp;VLOOKUP([1]作成方法!$J$10,[1]作成方法!$M$6:$W$9,10,FALSE)&amp;"年"&amp;VLOOKUP([1]作成方法!$J$10,[1]作成方法!$M$6:$W$9,11,FALSE)&amp;"月"</f>
        <v>令和5年1～3月</v>
      </c>
    </row>
    <row r="7" spans="1:7" ht="18" customHeight="1" x14ac:dyDescent="0.15">
      <c r="A7" s="194" t="s">
        <v>18</v>
      </c>
      <c r="B7" s="194"/>
      <c r="C7" s="50">
        <f>'[1]B30806(全産業)'!B7</f>
        <v>-1.5</v>
      </c>
      <c r="D7" s="50">
        <f>'[1]B30806(全産業)'!C7</f>
        <v>3.3</v>
      </c>
      <c r="E7" s="50">
        <f>'[1]B30806(全産業)'!D7</f>
        <v>18.100000000000001</v>
      </c>
      <c r="F7" s="51">
        <f>'[1]B30806(全産業)'!E7</f>
        <v>12.9</v>
      </c>
      <c r="G7" s="52">
        <f>'[1]B30806(全産業)'!F7</f>
        <v>12.6</v>
      </c>
    </row>
    <row r="8" spans="1:7" ht="18" customHeight="1" x14ac:dyDescent="0.15">
      <c r="A8" s="204"/>
      <c r="B8" s="204"/>
      <c r="C8" s="53">
        <f>'[1]B30806(全産業)'!B8</f>
        <v>14119604</v>
      </c>
      <c r="D8" s="53">
        <f>'[1]B30806(全産業)'!C8</f>
        <v>13920234</v>
      </c>
      <c r="E8" s="53">
        <f>'[1]B30806(全産業)'!D8</f>
        <v>15124907</v>
      </c>
      <c r="F8" s="54">
        <f>'[1]B30806(全産業)'!E8</f>
        <v>15802077</v>
      </c>
      <c r="G8" s="55">
        <f>'[1]B30806(全産業)'!F8</f>
        <v>15900837</v>
      </c>
    </row>
    <row r="9" spans="1:7" ht="18" customHeight="1" x14ac:dyDescent="0.15">
      <c r="A9" s="194" t="s">
        <v>19</v>
      </c>
      <c r="B9" s="194"/>
      <c r="C9" s="50">
        <f>'[1]B30806(全産業)'!B9</f>
        <v>-26.8</v>
      </c>
      <c r="D9" s="50">
        <f>'[1]B30806(全産業)'!C9</f>
        <v>8.1</v>
      </c>
      <c r="E9" s="50">
        <f>'[1]B30806(全産業)'!D9</f>
        <v>66.5</v>
      </c>
      <c r="F9" s="51">
        <f>'[1]B30806(全産業)'!E9</f>
        <v>67.8</v>
      </c>
      <c r="G9" s="52">
        <f>'[1]B30806(全産業)'!F9</f>
        <v>168</v>
      </c>
    </row>
    <row r="10" spans="1:7" ht="18" customHeight="1" x14ac:dyDescent="0.15">
      <c r="A10" s="194"/>
      <c r="B10" s="194"/>
      <c r="C10" s="53">
        <f>'[1]B30806(全産業)'!B10</f>
        <v>416398</v>
      </c>
      <c r="D10" s="53">
        <f>'[1]B30806(全産業)'!C10</f>
        <v>881459</v>
      </c>
      <c r="E10" s="53">
        <f>'[1]B30806(全産業)'!D10</f>
        <v>1006588</v>
      </c>
      <c r="F10" s="54">
        <f>'[1]B30806(全産業)'!E10</f>
        <v>1335404</v>
      </c>
      <c r="G10" s="55">
        <f>'[1]B30806(全産業)'!F10</f>
        <v>1116140</v>
      </c>
    </row>
    <row r="11" spans="1:7" ht="18" customHeight="1" x14ac:dyDescent="0.15">
      <c r="A11" s="205" t="s">
        <v>20</v>
      </c>
      <c r="B11" s="205"/>
      <c r="C11" s="50">
        <f>'[1]B30806(全産業)'!B11</f>
        <v>-17.100000000000001</v>
      </c>
      <c r="D11" s="50">
        <f>'[1]B30806(全産業)'!C11</f>
        <v>25.4</v>
      </c>
      <c r="E11" s="50">
        <f>'[1]B30806(全産業)'!D11</f>
        <v>85.3</v>
      </c>
      <c r="F11" s="51">
        <f>'[1]B30806(全産業)'!E11</f>
        <v>30.2</v>
      </c>
      <c r="G11" s="52">
        <f>'[1]B30806(全産業)'!F11</f>
        <v>121.7</v>
      </c>
    </row>
    <row r="12" spans="1:7" ht="18" customHeight="1" x14ac:dyDescent="0.15">
      <c r="A12" s="194"/>
      <c r="B12" s="194"/>
      <c r="C12" s="53">
        <f>'[1]B30806(全産業)'!B12</f>
        <v>719058</v>
      </c>
      <c r="D12" s="53">
        <f>'[1]B30806(全産業)'!C12</f>
        <v>2290238</v>
      </c>
      <c r="E12" s="53">
        <f>'[1]B30806(全産業)'!D12</f>
        <v>1828825</v>
      </c>
      <c r="F12" s="54">
        <f>'[1]B30806(全産業)'!E12</f>
        <v>1532191</v>
      </c>
      <c r="G12" s="55">
        <f>'[1]B30806(全産業)'!F12</f>
        <v>1593832</v>
      </c>
    </row>
    <row r="13" spans="1:7" ht="18" customHeight="1" x14ac:dyDescent="0.15">
      <c r="A13" s="206" t="s">
        <v>21</v>
      </c>
      <c r="B13" s="196"/>
      <c r="C13" s="50">
        <f>'[1]B30806(全産業)'!B13</f>
        <v>0.7</v>
      </c>
      <c r="D13" s="50">
        <f>'[1]B30806(全産業)'!C13</f>
        <v>11.5</v>
      </c>
      <c r="E13" s="50">
        <f>'[1]B30806(全産業)'!D13</f>
        <v>2</v>
      </c>
      <c r="F13" s="51">
        <f>'[1]B30806(全産業)'!E13</f>
        <v>-0.1</v>
      </c>
      <c r="G13" s="52">
        <f>'[1]B30806(全産業)'!F13</f>
        <v>25</v>
      </c>
    </row>
    <row r="14" spans="1:7" ht="18" customHeight="1" x14ac:dyDescent="0.15">
      <c r="A14" s="207"/>
      <c r="B14" s="208"/>
      <c r="C14" s="56">
        <f>'[1]B30806(全産業)'!B14</f>
        <v>809380</v>
      </c>
      <c r="D14" s="56">
        <f>'[1]B30806(全産業)'!C14</f>
        <v>521548</v>
      </c>
      <c r="E14" s="56">
        <f>'[1]B30806(全産業)'!D14</f>
        <v>562802</v>
      </c>
      <c r="F14" s="57">
        <f>'[1]B30806(全産業)'!E14</f>
        <v>581903</v>
      </c>
      <c r="G14" s="58">
        <f>'[1]B30806(全産業)'!F14</f>
        <v>1011631</v>
      </c>
    </row>
    <row r="15" spans="1:7" ht="18" customHeight="1" x14ac:dyDescent="0.15">
      <c r="A15" s="190"/>
      <c r="B15" s="192" t="s">
        <v>22</v>
      </c>
      <c r="C15" s="50">
        <f>'[1]B30806(全産業)'!B15</f>
        <v>3.9</v>
      </c>
      <c r="D15" s="50">
        <f>'[1]B30806(全産業)'!C15</f>
        <v>11.7</v>
      </c>
      <c r="E15" s="50">
        <f>'[1]B30806(全産業)'!D15</f>
        <v>-1.8</v>
      </c>
      <c r="F15" s="51">
        <f>'[1]B30806(全産業)'!E15</f>
        <v>-1.2</v>
      </c>
      <c r="G15" s="52">
        <f>'[1]B30806(全産業)'!F15</f>
        <v>23.8</v>
      </c>
    </row>
    <row r="16" spans="1:7" ht="18" customHeight="1" x14ac:dyDescent="0.15">
      <c r="A16" s="191"/>
      <c r="B16" s="193"/>
      <c r="C16" s="53">
        <f>'[1]B30806(全産業)'!B16</f>
        <v>759157</v>
      </c>
      <c r="D16" s="53">
        <f>'[1]B30806(全産業)'!C16</f>
        <v>485827</v>
      </c>
      <c r="E16" s="53">
        <f>'[1]B30806(全産業)'!D16</f>
        <v>511502</v>
      </c>
      <c r="F16" s="54">
        <f>'[1]B30806(全産業)'!E16</f>
        <v>543221</v>
      </c>
      <c r="G16" s="55">
        <f>'[1]B30806(全産業)'!F16</f>
        <v>939905</v>
      </c>
    </row>
    <row r="17" spans="1:7" ht="18" customHeight="1" x14ac:dyDescent="0.15">
      <c r="A17" s="194" t="s">
        <v>23</v>
      </c>
      <c r="B17" s="194"/>
      <c r="C17" s="50">
        <f>'[1]B30806(全産業)'!B17</f>
        <v>64.599999999999994</v>
      </c>
      <c r="D17" s="50">
        <f>'[1]B30806(全産業)'!C17</f>
        <v>75</v>
      </c>
      <c r="E17" s="50">
        <f>'[1]B30806(全産業)'!D17</f>
        <v>5.8</v>
      </c>
      <c r="F17" s="51">
        <f>'[1]B30806(全産業)'!E17</f>
        <v>-51</v>
      </c>
      <c r="G17" s="52">
        <f>'[1]B30806(全産業)'!F17</f>
        <v>-64.099999999999994</v>
      </c>
    </row>
    <row r="18" spans="1:7" ht="18" customHeight="1" x14ac:dyDescent="0.15">
      <c r="A18" s="194"/>
      <c r="B18" s="194"/>
      <c r="C18" s="53">
        <f>'[1]B30806(全産業)'!B18</f>
        <v>307832</v>
      </c>
      <c r="D18" s="53">
        <f>'[1]B30806(全産業)'!C18</f>
        <v>160061</v>
      </c>
      <c r="E18" s="53">
        <f>'[1]B30806(全産業)'!D18</f>
        <v>244457</v>
      </c>
      <c r="F18" s="54">
        <f>'[1]B30806(全産業)'!E18</f>
        <v>161082</v>
      </c>
      <c r="G18" s="55">
        <f>'[1]B30806(全産業)'!F18</f>
        <v>110623</v>
      </c>
    </row>
    <row r="19" spans="1:7" ht="18" customHeight="1" x14ac:dyDescent="0.15">
      <c r="A19" s="194" t="s">
        <v>24</v>
      </c>
      <c r="B19" s="194"/>
      <c r="C19" s="50">
        <f>'[1]B30806(全産業)'!B19</f>
        <v>9.1</v>
      </c>
      <c r="D19" s="50">
        <f>'[1]B30806(全産業)'!C19</f>
        <v>-74.5</v>
      </c>
      <c r="E19" s="50">
        <f>'[1]B30806(全産業)'!D19</f>
        <v>3.6</v>
      </c>
      <c r="F19" s="51">
        <f>'[1]B30806(全産業)'!E19</f>
        <v>-0.4</v>
      </c>
      <c r="G19" s="52">
        <f>'[1]B30806(全産業)'!F19</f>
        <v>-4</v>
      </c>
    </row>
    <row r="20" spans="1:7" ht="18" customHeight="1" x14ac:dyDescent="0.15">
      <c r="A20" s="194"/>
      <c r="B20" s="194"/>
      <c r="C20" s="53">
        <f>'[1]B30806(全産業)'!B20</f>
        <v>503111</v>
      </c>
      <c r="D20" s="53">
        <f>'[1]B30806(全産業)'!C20</f>
        <v>440524</v>
      </c>
      <c r="E20" s="53">
        <f>'[1]B30806(全産業)'!D20</f>
        <v>451292</v>
      </c>
      <c r="F20" s="54">
        <f>'[1]B30806(全産業)'!E20</f>
        <v>459193</v>
      </c>
      <c r="G20" s="55">
        <f>'[1]B30806(全産業)'!F20</f>
        <v>482962</v>
      </c>
    </row>
    <row r="21" spans="1:7" ht="18" customHeight="1" x14ac:dyDescent="0.15">
      <c r="A21" s="195" t="s">
        <v>25</v>
      </c>
      <c r="B21" s="196"/>
      <c r="C21" s="50">
        <f>'[1]B30806(全産業)'!B21</f>
        <v>-2.5</v>
      </c>
      <c r="D21" s="50">
        <f>'[1]B30806(全産業)'!C21</f>
        <v>-1.9</v>
      </c>
      <c r="E21" s="50">
        <f>'[1]B30806(全産業)'!D21</f>
        <v>-2.2000000000000002</v>
      </c>
      <c r="F21" s="51">
        <f>'[1]B30806(全産業)'!E21</f>
        <v>-3.8</v>
      </c>
      <c r="G21" s="52">
        <f>'[1]B30806(全産業)'!F21</f>
        <v>-6</v>
      </c>
    </row>
    <row r="22" spans="1:7" ht="18" customHeight="1" x14ac:dyDescent="0.15">
      <c r="A22" s="197"/>
      <c r="B22" s="198"/>
      <c r="C22" s="53">
        <f>'[1]B30806(全産業)'!B22</f>
        <v>689267</v>
      </c>
      <c r="D22" s="53">
        <f>'[1]B30806(全産業)'!C22</f>
        <v>711673</v>
      </c>
      <c r="E22" s="53">
        <f>'[1]B30806(全産業)'!D22</f>
        <v>703303</v>
      </c>
      <c r="F22" s="54">
        <f>'[1]B30806(全産業)'!E22</f>
        <v>695726</v>
      </c>
      <c r="G22" s="55">
        <f>'[1]B30806(全産業)'!F22</f>
        <v>647634</v>
      </c>
    </row>
    <row r="23" spans="1:7" ht="36" customHeight="1" x14ac:dyDescent="0.15">
      <c r="A23" s="199" t="s">
        <v>26</v>
      </c>
      <c r="B23" s="200"/>
      <c r="C23" s="59">
        <f>'[1]B30806(全産業)'!B24</f>
        <v>5.0999999999999996</v>
      </c>
      <c r="D23" s="59">
        <f>'[1]B30806(全産業)'!C24</f>
        <v>16.5</v>
      </c>
      <c r="E23" s="59">
        <f>'[1]B30806(全産業)'!D24</f>
        <v>12.1</v>
      </c>
      <c r="F23" s="60">
        <f>'[1]B30806(全産業)'!E24</f>
        <v>9.6999999999999993</v>
      </c>
      <c r="G23" s="61">
        <f>'[1]B30806(全産業)'!F24</f>
        <v>10</v>
      </c>
    </row>
    <row r="24" spans="1:7" ht="36" customHeight="1" thickBot="1" x14ac:dyDescent="0.2">
      <c r="A24" s="188" t="s">
        <v>27</v>
      </c>
      <c r="B24" s="188"/>
      <c r="C24" s="62">
        <f>'[1]B30806(全産業)'!B26</f>
        <v>18.3</v>
      </c>
      <c r="D24" s="62">
        <f>'[1]B30806(全産業)'!C26</f>
        <v>19.2</v>
      </c>
      <c r="E24" s="62">
        <f>'[1]B30806(全産業)'!D26</f>
        <v>17.100000000000001</v>
      </c>
      <c r="F24" s="63">
        <f>'[1]B30806(全産業)'!E26</f>
        <v>15.6</v>
      </c>
      <c r="G24" s="64">
        <f>'[1]B30806(全産業)'!F26</f>
        <v>15.8</v>
      </c>
    </row>
    <row r="25" spans="1:7" ht="36" customHeight="1" thickTop="1" thickBot="1" x14ac:dyDescent="0.2">
      <c r="A25" s="189" t="s">
        <v>11</v>
      </c>
      <c r="B25" s="189"/>
      <c r="C25" s="65">
        <f>'[1]B30806(全産業)'!B27</f>
        <v>373</v>
      </c>
      <c r="D25" s="65">
        <f>'[1]B30806(全産業)'!C27</f>
        <v>388</v>
      </c>
      <c r="E25" s="65">
        <f>'[1]B30806(全産業)'!D27</f>
        <v>385</v>
      </c>
      <c r="F25" s="65">
        <f>'[1]B30806(全産業)'!E27</f>
        <v>381</v>
      </c>
      <c r="G25" s="66">
        <f>'[1]B30806(全産業)'!F27</f>
        <v>370</v>
      </c>
    </row>
    <row r="26" spans="1:7" ht="12" customHeight="1" x14ac:dyDescent="0.15">
      <c r="B26" s="67"/>
      <c r="C26" s="68"/>
      <c r="D26" s="68"/>
      <c r="E26" s="68"/>
      <c r="F26" s="69"/>
      <c r="G26" s="70"/>
    </row>
    <row r="27" spans="1:7" s="71" customFormat="1" ht="12" customHeight="1" x14ac:dyDescent="0.15">
      <c r="B27" s="72" t="s">
        <v>28</v>
      </c>
      <c r="C27" s="73"/>
      <c r="D27" s="73"/>
      <c r="E27" s="73"/>
      <c r="F27" s="73"/>
      <c r="G27" s="73"/>
    </row>
    <row r="28" spans="1:7" s="71" customFormat="1" ht="12" customHeight="1" x14ac:dyDescent="0.15">
      <c r="B28" s="72" t="s">
        <v>29</v>
      </c>
    </row>
    <row r="29" spans="1:7" s="71" customFormat="1" ht="12" customHeight="1" x14ac:dyDescent="0.15">
      <c r="B29" s="212" t="s">
        <v>30</v>
      </c>
      <c r="C29" s="212"/>
      <c r="D29" s="212"/>
      <c r="E29" s="212"/>
      <c r="F29" s="212"/>
      <c r="G29" s="212"/>
    </row>
    <row r="30" spans="1:7" s="71" customFormat="1" ht="12" customHeight="1" x14ac:dyDescent="0.15">
      <c r="B30" s="209" t="s">
        <v>31</v>
      </c>
      <c r="C30" s="209"/>
      <c r="D30" s="209"/>
      <c r="E30" s="209"/>
      <c r="F30" s="209"/>
      <c r="G30" s="209"/>
    </row>
    <row r="31" spans="1:7" s="71" customFormat="1" ht="12" customHeight="1" x14ac:dyDescent="0.15">
      <c r="B31" s="209" t="s">
        <v>32</v>
      </c>
      <c r="C31" s="209"/>
      <c r="D31" s="209"/>
      <c r="E31" s="209"/>
      <c r="F31" s="209"/>
      <c r="G31" s="209"/>
    </row>
    <row r="32" spans="1:7" s="71" customFormat="1" ht="12" customHeight="1" x14ac:dyDescent="0.15">
      <c r="B32" s="209" t="s">
        <v>33</v>
      </c>
      <c r="C32" s="209"/>
      <c r="D32" s="209"/>
      <c r="E32" s="209"/>
      <c r="F32" s="209"/>
      <c r="G32" s="209"/>
    </row>
    <row r="33" spans="1:7" ht="18" customHeight="1" x14ac:dyDescent="0.15">
      <c r="B33" s="41"/>
      <c r="C33" s="42"/>
      <c r="D33" s="42"/>
      <c r="E33" s="42"/>
      <c r="F33" s="42"/>
      <c r="G33" s="43"/>
    </row>
    <row r="34" spans="1:7" ht="18" customHeight="1" x14ac:dyDescent="0.15">
      <c r="A34" s="210" t="s">
        <v>14</v>
      </c>
      <c r="B34" s="210"/>
      <c r="C34" s="210"/>
      <c r="D34" s="210"/>
      <c r="E34" s="210"/>
      <c r="F34" s="210"/>
      <c r="G34" s="210"/>
    </row>
    <row r="35" spans="1:7" ht="18" customHeight="1" x14ac:dyDescent="0.15">
      <c r="A35" s="211" t="s">
        <v>15</v>
      </c>
      <c r="B35" s="211"/>
      <c r="C35" s="211"/>
      <c r="D35" s="211"/>
      <c r="E35" s="211"/>
      <c r="F35" s="211"/>
      <c r="G35" s="211"/>
    </row>
    <row r="36" spans="1:7" ht="18" customHeight="1" x14ac:dyDescent="0.15">
      <c r="A36" s="44"/>
      <c r="B36" s="44"/>
      <c r="C36" s="44"/>
      <c r="D36" s="44"/>
      <c r="E36" s="44"/>
      <c r="F36" s="44"/>
      <c r="G36" s="44"/>
    </row>
    <row r="37" spans="1:7" ht="14.25" thickBot="1" x14ac:dyDescent="0.2">
      <c r="B37" s="40" t="s">
        <v>34</v>
      </c>
      <c r="F37" s="202" t="s">
        <v>17</v>
      </c>
      <c r="G37" s="202"/>
    </row>
    <row r="38" spans="1:7" ht="22.5" customHeight="1" x14ac:dyDescent="0.15">
      <c r="A38" s="203"/>
      <c r="B38" s="203"/>
      <c r="C38" s="74" t="str">
        <f>C6</f>
        <v>令和4年1～3月</v>
      </c>
      <c r="D38" s="47" t="str">
        <f>D6</f>
        <v>令和4年4～6月</v>
      </c>
      <c r="E38" s="47" t="str">
        <f t="shared" ref="E38:G38" si="0">E6</f>
        <v>令和4年7～9月</v>
      </c>
      <c r="F38" s="75" t="str">
        <f t="shared" si="0"/>
        <v>令和4年10～12月</v>
      </c>
      <c r="G38" s="49" t="str">
        <f t="shared" si="0"/>
        <v>令和5年1～3月</v>
      </c>
    </row>
    <row r="39" spans="1:7" x14ac:dyDescent="0.15">
      <c r="A39" s="194" t="s">
        <v>18</v>
      </c>
      <c r="B39" s="194"/>
      <c r="C39" s="76">
        <f>'[1]B30806(製造業)'!B7</f>
        <v>-2.9</v>
      </c>
      <c r="D39" s="77">
        <f>'[1]B30806(製造業)'!C7</f>
        <v>1.1000000000000001</v>
      </c>
      <c r="E39" s="77">
        <f>'[1]B30806(製造業)'!D7</f>
        <v>18</v>
      </c>
      <c r="F39" s="78">
        <f>'[1]B30806(製造業)'!E7</f>
        <v>11.6</v>
      </c>
      <c r="G39" s="79">
        <f>'[1]B30806(製造業)'!F7</f>
        <v>9.6</v>
      </c>
    </row>
    <row r="40" spans="1:7" x14ac:dyDescent="0.15">
      <c r="A40" s="204"/>
      <c r="B40" s="204"/>
      <c r="C40" s="80">
        <f>'[1]B30806(製造業)'!B8</f>
        <v>9135291</v>
      </c>
      <c r="D40" s="53">
        <f>'[1]B30806(製造業)'!C8</f>
        <v>9021428</v>
      </c>
      <c r="E40" s="53">
        <f>'[1]B30806(製造業)'!D8</f>
        <v>9934284</v>
      </c>
      <c r="F40" s="54">
        <f>'[1]B30806(製造業)'!E8</f>
        <v>10433761</v>
      </c>
      <c r="G40" s="55">
        <f>'[1]B30806(製造業)'!F8</f>
        <v>10011352</v>
      </c>
    </row>
    <row r="41" spans="1:7" x14ac:dyDescent="0.15">
      <c r="A41" s="194" t="s">
        <v>19</v>
      </c>
      <c r="B41" s="194"/>
      <c r="C41" s="81">
        <f>'[1]B30806(製造業)'!B9</f>
        <v>-14.7</v>
      </c>
      <c r="D41" s="50">
        <f>'[1]B30806(製造業)'!C9</f>
        <v>-20.100000000000001</v>
      </c>
      <c r="E41" s="50">
        <f>'[1]B30806(製造業)'!D9</f>
        <v>77.7</v>
      </c>
      <c r="F41" s="51">
        <f>'[1]B30806(製造業)'!E9</f>
        <v>45.8</v>
      </c>
      <c r="G41" s="52">
        <f>'[1]B30806(製造業)'!F9</f>
        <v>34.4</v>
      </c>
    </row>
    <row r="42" spans="1:7" x14ac:dyDescent="0.15">
      <c r="A42" s="194"/>
      <c r="B42" s="194"/>
      <c r="C42" s="80">
        <f>'[1]B30806(製造業)'!B10</f>
        <v>444694</v>
      </c>
      <c r="D42" s="53">
        <f>'[1]B30806(製造業)'!C10</f>
        <v>542582</v>
      </c>
      <c r="E42" s="53">
        <f>'[1]B30806(製造業)'!D10</f>
        <v>722724</v>
      </c>
      <c r="F42" s="54">
        <f>'[1]B30806(製造業)'!E10</f>
        <v>920484</v>
      </c>
      <c r="G42" s="55">
        <f>'[1]B30806(製造業)'!F10</f>
        <v>597523</v>
      </c>
    </row>
    <row r="43" spans="1:7" x14ac:dyDescent="0.15">
      <c r="A43" s="205" t="s">
        <v>20</v>
      </c>
      <c r="B43" s="205"/>
      <c r="C43" s="81">
        <f>'[1]B30806(製造業)'!B11</f>
        <v>-10.3</v>
      </c>
      <c r="D43" s="50">
        <f>'[1]B30806(製造業)'!C11</f>
        <v>21</v>
      </c>
      <c r="E43" s="50">
        <f>'[1]B30806(製造業)'!D11</f>
        <v>109.8</v>
      </c>
      <c r="F43" s="51">
        <f>'[1]B30806(製造業)'!E11</f>
        <v>12</v>
      </c>
      <c r="G43" s="52">
        <f>'[1]B30806(製造業)'!F11</f>
        <v>47.4</v>
      </c>
    </row>
    <row r="44" spans="1:7" x14ac:dyDescent="0.15">
      <c r="A44" s="194"/>
      <c r="B44" s="194"/>
      <c r="C44" s="80">
        <f>'[1]B30806(製造業)'!B12</f>
        <v>736472</v>
      </c>
      <c r="D44" s="53">
        <f>'[1]B30806(製造業)'!C12</f>
        <v>1809067</v>
      </c>
      <c r="E44" s="53">
        <f>'[1]B30806(製造業)'!D12</f>
        <v>1534466</v>
      </c>
      <c r="F44" s="54">
        <f>'[1]B30806(製造業)'!E12</f>
        <v>1095597</v>
      </c>
      <c r="G44" s="55">
        <f>'[1]B30806(製造業)'!F12</f>
        <v>1085298</v>
      </c>
    </row>
    <row r="45" spans="1:7" x14ac:dyDescent="0.15">
      <c r="A45" s="206" t="s">
        <v>21</v>
      </c>
      <c r="B45" s="196"/>
      <c r="C45" s="81">
        <f>'[1]B30806(製造業)'!B13</f>
        <v>10.6</v>
      </c>
      <c r="D45" s="50">
        <f>'[1]B30806(製造業)'!C13</f>
        <v>21</v>
      </c>
      <c r="E45" s="50">
        <f>'[1]B30806(製造業)'!D13</f>
        <v>8.3000000000000007</v>
      </c>
      <c r="F45" s="51">
        <f>'[1]B30806(製造業)'!E13</f>
        <v>5.9</v>
      </c>
      <c r="G45" s="52">
        <f>'[1]B30806(製造業)'!F13</f>
        <v>34.6</v>
      </c>
    </row>
    <row r="46" spans="1:7" x14ac:dyDescent="0.15">
      <c r="A46" s="207"/>
      <c r="B46" s="208"/>
      <c r="C46" s="82">
        <f>'[1]B30806(製造業)'!B14</f>
        <v>382896</v>
      </c>
      <c r="D46" s="56">
        <f>'[1]B30806(製造業)'!C14</f>
        <v>301162</v>
      </c>
      <c r="E46" s="56">
        <f>'[1]B30806(製造業)'!D14</f>
        <v>342290</v>
      </c>
      <c r="F46" s="57">
        <f>'[1]B30806(製造業)'!E14</f>
        <v>346480</v>
      </c>
      <c r="G46" s="58">
        <f>'[1]B30806(製造業)'!F14</f>
        <v>515513</v>
      </c>
    </row>
    <row r="47" spans="1:7" x14ac:dyDescent="0.15">
      <c r="A47" s="190">
        <v>422044</v>
      </c>
      <c r="B47" s="192" t="s">
        <v>22</v>
      </c>
      <c r="C47" s="81">
        <f>'[1]B30806(製造業)'!B15</f>
        <v>10.8</v>
      </c>
      <c r="D47" s="50">
        <f>'[1]B30806(製造業)'!C15</f>
        <v>21</v>
      </c>
      <c r="E47" s="50">
        <f>'[1]B30806(製造業)'!D15</f>
        <v>1.5</v>
      </c>
      <c r="F47" s="51">
        <f>'[1]B30806(製造業)'!E15</f>
        <v>3.5</v>
      </c>
      <c r="G47" s="52">
        <f>'[1]B30806(製造業)'!F15</f>
        <v>38.9</v>
      </c>
    </row>
    <row r="48" spans="1:7" x14ac:dyDescent="0.15">
      <c r="A48" s="191"/>
      <c r="B48" s="193"/>
      <c r="C48" s="80">
        <f>'[1]B30806(製造業)'!B16</f>
        <v>349520</v>
      </c>
      <c r="D48" s="53">
        <f>'[1]B30806(製造業)'!C16</f>
        <v>277107</v>
      </c>
      <c r="E48" s="53">
        <f>'[1]B30806(製造業)'!D16</f>
        <v>302089</v>
      </c>
      <c r="F48" s="54">
        <f>'[1]B30806(製造業)'!E16</f>
        <v>319535</v>
      </c>
      <c r="G48" s="55">
        <f>'[1]B30806(製造業)'!F16</f>
        <v>485343</v>
      </c>
    </row>
    <row r="49" spans="1:7" x14ac:dyDescent="0.15">
      <c r="A49" s="194" t="s">
        <v>23</v>
      </c>
      <c r="B49" s="194"/>
      <c r="C49" s="81">
        <f>'[1]B30806(製造業)'!B17</f>
        <v>116.9</v>
      </c>
      <c r="D49" s="50">
        <f>'[1]B30806(製造業)'!C17</f>
        <v>-23.7</v>
      </c>
      <c r="E49" s="50">
        <f>'[1]B30806(製造業)'!D17</f>
        <v>-1.8</v>
      </c>
      <c r="F49" s="51">
        <f>'[1]B30806(製造業)'!E17</f>
        <v>-85.1</v>
      </c>
      <c r="G49" s="52">
        <f>'[1]B30806(製造業)'!F17</f>
        <v>-34.9</v>
      </c>
    </row>
    <row r="50" spans="1:7" x14ac:dyDescent="0.15">
      <c r="A50" s="194"/>
      <c r="B50" s="194"/>
      <c r="C50" s="80">
        <f>'[1]B30806(製造業)'!B18</f>
        <v>173529</v>
      </c>
      <c r="D50" s="53">
        <f>'[1]B30806(製造業)'!C18</f>
        <v>155472</v>
      </c>
      <c r="E50" s="53">
        <f>'[1]B30806(製造業)'!D18</f>
        <v>168603</v>
      </c>
      <c r="F50" s="54">
        <f>'[1]B30806(製造業)'!E18</f>
        <v>27927</v>
      </c>
      <c r="G50" s="55">
        <f>'[1]B30806(製造業)'!F18</f>
        <v>112990</v>
      </c>
    </row>
    <row r="51" spans="1:7" x14ac:dyDescent="0.15">
      <c r="A51" s="194" t="s">
        <v>24</v>
      </c>
      <c r="B51" s="194"/>
      <c r="C51" s="81">
        <f>'[1]B30806(製造業)'!B19</f>
        <v>12.8</v>
      </c>
      <c r="D51" s="50">
        <f>'[1]B30806(製造業)'!C19</f>
        <v>-82.6</v>
      </c>
      <c r="E51" s="50">
        <f>'[1]B30806(製造業)'!D19</f>
        <v>6.5</v>
      </c>
      <c r="F51" s="51">
        <f>'[1]B30806(製造業)'!E19</f>
        <v>1.4</v>
      </c>
      <c r="G51" s="52">
        <f>'[1]B30806(製造業)'!F19</f>
        <v>-3.1</v>
      </c>
    </row>
    <row r="52" spans="1:7" x14ac:dyDescent="0.15">
      <c r="A52" s="194"/>
      <c r="B52" s="194"/>
      <c r="C52" s="80">
        <f>'[1]B30806(製造業)'!B20</f>
        <v>325776</v>
      </c>
      <c r="D52" s="53">
        <f>'[1]B30806(製造業)'!C20</f>
        <v>271179</v>
      </c>
      <c r="E52" s="53">
        <f>'[1]B30806(製造業)'!D20</f>
        <v>290672</v>
      </c>
      <c r="F52" s="54">
        <f>'[1]B30806(製造業)'!E20</f>
        <v>294568</v>
      </c>
      <c r="G52" s="55">
        <f>'[1]B30806(製造業)'!F20</f>
        <v>315646</v>
      </c>
    </row>
    <row r="53" spans="1:7" x14ac:dyDescent="0.15">
      <c r="A53" s="195" t="s">
        <v>25</v>
      </c>
      <c r="B53" s="196"/>
      <c r="C53" s="81">
        <f>'[1]B30806(製造業)'!B21</f>
        <v>0.7</v>
      </c>
      <c r="D53" s="50">
        <f>'[1]B30806(製造業)'!C21</f>
        <v>3.4</v>
      </c>
      <c r="E53" s="50">
        <f>'[1]B30806(製造業)'!D21</f>
        <v>2.2000000000000002</v>
      </c>
      <c r="F53" s="51">
        <f>'[1]B30806(製造業)'!E21</f>
        <v>1.9</v>
      </c>
      <c r="G53" s="52">
        <f>'[1]B30806(製造業)'!F21</f>
        <v>-6.4</v>
      </c>
    </row>
    <row r="54" spans="1:7" x14ac:dyDescent="0.15">
      <c r="A54" s="197"/>
      <c r="B54" s="198"/>
      <c r="C54" s="80">
        <f>'[1]B30806(製造業)'!B22</f>
        <v>455050</v>
      </c>
      <c r="D54" s="53">
        <f>'[1]B30806(製造業)'!C22</f>
        <v>478472</v>
      </c>
      <c r="E54" s="53">
        <f>'[1]B30806(製造業)'!D22</f>
        <v>476278</v>
      </c>
      <c r="F54" s="54">
        <f>'[1]B30806(製造業)'!E22</f>
        <v>473617</v>
      </c>
      <c r="G54" s="55">
        <f>'[1]B30806(製造業)'!F22</f>
        <v>426093</v>
      </c>
    </row>
    <row r="55" spans="1:7" ht="22.5" customHeight="1" x14ac:dyDescent="0.15">
      <c r="A55" s="199" t="s">
        <v>26</v>
      </c>
      <c r="B55" s="200"/>
      <c r="C55" s="83">
        <f>'[1]B30806(製造業)'!B24</f>
        <v>8.1</v>
      </c>
      <c r="D55" s="59">
        <f>'[1]B30806(製造業)'!C24</f>
        <v>20.100000000000001</v>
      </c>
      <c r="E55" s="59">
        <f>'[1]B30806(製造業)'!D24</f>
        <v>15.4</v>
      </c>
      <c r="F55" s="60">
        <f>'[1]B30806(製造業)'!E24</f>
        <v>10.5</v>
      </c>
      <c r="G55" s="61">
        <f>'[1]B30806(製造業)'!F24</f>
        <v>10.8</v>
      </c>
    </row>
    <row r="56" spans="1:7" ht="22.5" customHeight="1" thickBot="1" x14ac:dyDescent="0.2">
      <c r="A56" s="188" t="s">
        <v>27</v>
      </c>
      <c r="B56" s="188"/>
      <c r="C56" s="84">
        <f>'[1]B30806(製造業)'!B26</f>
        <v>20.399999999999999</v>
      </c>
      <c r="D56" s="62">
        <f>'[1]B30806(製造業)'!C26</f>
        <v>21.9</v>
      </c>
      <c r="E56" s="62">
        <f>'[1]B30806(製造業)'!D26</f>
        <v>19.3</v>
      </c>
      <c r="F56" s="63">
        <f>'[1]B30806(製造業)'!E26</f>
        <v>16.8</v>
      </c>
      <c r="G56" s="64">
        <f>'[1]B30806(製造業)'!F26</f>
        <v>17.399999999999999</v>
      </c>
    </row>
    <row r="57" spans="1:7" ht="22.5" customHeight="1" thickTop="1" thickBot="1" x14ac:dyDescent="0.2">
      <c r="A57" s="189" t="s">
        <v>11</v>
      </c>
      <c r="B57" s="189"/>
      <c r="C57" s="85">
        <f>'[1]B30806(製造業)'!B27</f>
        <v>175</v>
      </c>
      <c r="D57" s="65">
        <f>'[1]B30806(製造業)'!C27</f>
        <v>179</v>
      </c>
      <c r="E57" s="65">
        <f>'[1]B30806(製造業)'!D27</f>
        <v>182</v>
      </c>
      <c r="F57" s="86">
        <f>'[1]B30806(製造業)'!E27</f>
        <v>181</v>
      </c>
      <c r="G57" s="66">
        <f>'[1]B30806(製造業)'!F27</f>
        <v>174</v>
      </c>
    </row>
    <row r="58" spans="1:7" x14ac:dyDescent="0.15">
      <c r="B58" s="87"/>
      <c r="C58" s="70"/>
      <c r="D58" s="70"/>
      <c r="E58" s="70"/>
      <c r="F58" s="70"/>
      <c r="G58" s="70"/>
    </row>
    <row r="59" spans="1:7" x14ac:dyDescent="0.15">
      <c r="B59" s="87"/>
      <c r="C59" s="70"/>
      <c r="D59" s="70"/>
      <c r="E59" s="70"/>
      <c r="F59" s="70"/>
      <c r="G59" s="70"/>
    </row>
    <row r="60" spans="1:7" x14ac:dyDescent="0.15">
      <c r="B60" s="87"/>
      <c r="C60" s="70"/>
      <c r="D60" s="70"/>
      <c r="E60" s="70"/>
      <c r="F60" s="70"/>
      <c r="G60" s="70"/>
    </row>
    <row r="62" spans="1:7" ht="14.25" thickBot="1" x14ac:dyDescent="0.2">
      <c r="B62" s="40" t="s">
        <v>35</v>
      </c>
      <c r="F62" s="201" t="s">
        <v>17</v>
      </c>
      <c r="G62" s="202"/>
    </row>
    <row r="63" spans="1:7" ht="22.5" customHeight="1" x14ac:dyDescent="0.15">
      <c r="A63" s="203"/>
      <c r="B63" s="203"/>
      <c r="C63" s="74" t="str">
        <f>C6</f>
        <v>令和4年1～3月</v>
      </c>
      <c r="D63" s="47" t="str">
        <f>D6</f>
        <v>令和4年4～6月</v>
      </c>
      <c r="E63" s="47" t="str">
        <f t="shared" ref="E63:G63" si="1">E6</f>
        <v>令和4年7～9月</v>
      </c>
      <c r="F63" s="88" t="str">
        <f t="shared" si="1"/>
        <v>令和4年10～12月</v>
      </c>
      <c r="G63" s="49" t="str">
        <f t="shared" si="1"/>
        <v>令和5年1～3月</v>
      </c>
    </row>
    <row r="64" spans="1:7" x14ac:dyDescent="0.15">
      <c r="A64" s="194" t="s">
        <v>18</v>
      </c>
      <c r="B64" s="194"/>
      <c r="C64" s="81">
        <f>'[1]B30806(非製造業)'!B7</f>
        <v>1.2</v>
      </c>
      <c r="D64" s="50">
        <f>'[1]B30806(非製造業)'!C7</f>
        <v>7.6</v>
      </c>
      <c r="E64" s="50">
        <f>'[1]B30806(非製造業)'!D7</f>
        <v>18.399999999999999</v>
      </c>
      <c r="F64" s="51">
        <f>'[1]B30806(非製造業)'!E7</f>
        <v>15.4</v>
      </c>
      <c r="G64" s="52">
        <f>'[1]B30806(非製造業)'!F7</f>
        <v>18.2</v>
      </c>
    </row>
    <row r="65" spans="1:7" x14ac:dyDescent="0.15">
      <c r="A65" s="204"/>
      <c r="B65" s="204"/>
      <c r="C65" s="80">
        <f>'[1]B30806(非製造業)'!B8</f>
        <v>4984313</v>
      </c>
      <c r="D65" s="53">
        <f>'[1]B30806(非製造業)'!C8</f>
        <v>4898806</v>
      </c>
      <c r="E65" s="53">
        <f>'[1]B30806(非製造業)'!D8</f>
        <v>5190623</v>
      </c>
      <c r="F65" s="54">
        <f>'[1]B30806(非製造業)'!E8</f>
        <v>5368316</v>
      </c>
      <c r="G65" s="55">
        <f>'[1]B30806(非製造業)'!F8</f>
        <v>5889485</v>
      </c>
    </row>
    <row r="66" spans="1:7" x14ac:dyDescent="0.15">
      <c r="A66" s="194" t="s">
        <v>19</v>
      </c>
      <c r="B66" s="194"/>
      <c r="C66" s="81">
        <f>'[1]B30806(非製造業)'!B9</f>
        <v>-159.4</v>
      </c>
      <c r="D66" s="50">
        <f>'[1]B30806(非製造業)'!C9</f>
        <v>148</v>
      </c>
      <c r="E66" s="50">
        <f>'[1]B30806(非製造業)'!D9</f>
        <v>43.6</v>
      </c>
      <c r="F66" s="51">
        <f>'[1]B30806(非製造業)'!E9</f>
        <v>152.5</v>
      </c>
      <c r="G66" s="52" t="str">
        <f>'[1]B30806(非製造業)'!F9</f>
        <v>( * )</v>
      </c>
    </row>
    <row r="67" spans="1:7" x14ac:dyDescent="0.15">
      <c r="A67" s="194"/>
      <c r="B67" s="194"/>
      <c r="C67" s="80">
        <f>'[1]B30806(非製造業)'!B10</f>
        <v>-28296</v>
      </c>
      <c r="D67" s="53">
        <f>'[1]B30806(非製造業)'!C10</f>
        <v>338877</v>
      </c>
      <c r="E67" s="53">
        <f>'[1]B30806(非製造業)'!D10</f>
        <v>283864</v>
      </c>
      <c r="F67" s="54">
        <f>'[1]B30806(非製造業)'!E10</f>
        <v>414920</v>
      </c>
      <c r="G67" s="55">
        <f>'[1]B30806(非製造業)'!F10</f>
        <v>518617</v>
      </c>
    </row>
    <row r="68" spans="1:7" x14ac:dyDescent="0.15">
      <c r="A68" s="205" t="s">
        <v>20</v>
      </c>
      <c r="B68" s="205"/>
      <c r="C68" s="81">
        <f>'[1]B30806(非製造業)'!B11</f>
        <v>-137.69999999999999</v>
      </c>
      <c r="D68" s="50">
        <f>'[1]B30806(非製造業)'!C11</f>
        <v>45.2</v>
      </c>
      <c r="E68" s="50">
        <f>'[1]B30806(非製造業)'!D11</f>
        <v>15.1</v>
      </c>
      <c r="F68" s="51">
        <f>'[1]B30806(非製造業)'!E11</f>
        <v>120</v>
      </c>
      <c r="G68" s="52" t="str">
        <f>'[1]B30806(非製造業)'!F11</f>
        <v>( * )</v>
      </c>
    </row>
    <row r="69" spans="1:7" x14ac:dyDescent="0.15">
      <c r="A69" s="194"/>
      <c r="B69" s="194"/>
      <c r="C69" s="80">
        <f>'[1]B30806(非製造業)'!B12</f>
        <v>-17414</v>
      </c>
      <c r="D69" s="53">
        <f>'[1]B30806(非製造業)'!C12</f>
        <v>481171</v>
      </c>
      <c r="E69" s="53">
        <f>'[1]B30806(非製造業)'!D12</f>
        <v>294359</v>
      </c>
      <c r="F69" s="54">
        <f>'[1]B30806(非製造業)'!E12</f>
        <v>436594</v>
      </c>
      <c r="G69" s="55">
        <f>'[1]B30806(非製造業)'!F12</f>
        <v>508534</v>
      </c>
    </row>
    <row r="70" spans="1:7" x14ac:dyDescent="0.15">
      <c r="A70" s="206" t="s">
        <v>21</v>
      </c>
      <c r="B70" s="196"/>
      <c r="C70" s="81">
        <f>'[1]B30806(非製造業)'!B13</f>
        <v>-6.8</v>
      </c>
      <c r="D70" s="50">
        <f>'[1]B30806(非製造業)'!C13</f>
        <v>0.7</v>
      </c>
      <c r="E70" s="50">
        <f>'[1]B30806(非製造業)'!D13</f>
        <v>-6.4</v>
      </c>
      <c r="F70" s="51">
        <f>'[1]B30806(非製造業)'!E13</f>
        <v>-7.7</v>
      </c>
      <c r="G70" s="52">
        <f>'[1]B30806(非製造業)'!F13</f>
        <v>16.3</v>
      </c>
    </row>
    <row r="71" spans="1:7" x14ac:dyDescent="0.15">
      <c r="A71" s="207"/>
      <c r="B71" s="208"/>
      <c r="C71" s="82">
        <f>'[1]B30806(非製造業)'!B14</f>
        <v>426484</v>
      </c>
      <c r="D71" s="56">
        <f>'[1]B30806(非製造業)'!C14</f>
        <v>220386</v>
      </c>
      <c r="E71" s="56">
        <f>'[1]B30806(非製造業)'!D14</f>
        <v>220512</v>
      </c>
      <c r="F71" s="57">
        <f>'[1]B30806(非製造業)'!E14</f>
        <v>235423</v>
      </c>
      <c r="G71" s="58">
        <f>'[1]B30806(非製造業)'!F14</f>
        <v>496118</v>
      </c>
    </row>
    <row r="72" spans="1:7" x14ac:dyDescent="0.15">
      <c r="A72" s="190"/>
      <c r="B72" s="192" t="s">
        <v>22</v>
      </c>
      <c r="C72" s="81">
        <f>'[1]B30806(非製造業)'!B15</f>
        <v>-1.2</v>
      </c>
      <c r="D72" s="50">
        <f>'[1]B30806(非製造業)'!C15</f>
        <v>1.3</v>
      </c>
      <c r="E72" s="50">
        <f>'[1]B30806(非製造業)'!D15</f>
        <v>-6.1</v>
      </c>
      <c r="F72" s="51">
        <f>'[1]B30806(非製造業)'!E15</f>
        <v>-7.3</v>
      </c>
      <c r="G72" s="52">
        <f>'[1]B30806(非製造業)'!F15</f>
        <v>11</v>
      </c>
    </row>
    <row r="73" spans="1:7" x14ac:dyDescent="0.15">
      <c r="A73" s="191"/>
      <c r="B73" s="193"/>
      <c r="C73" s="80">
        <f>'[1]B30806(非製造業)'!B16</f>
        <v>409637</v>
      </c>
      <c r="D73" s="53">
        <f>'[1]B30806(非製造業)'!C16</f>
        <v>208720</v>
      </c>
      <c r="E73" s="53">
        <f>'[1]B30806(非製造業)'!D16</f>
        <v>209413</v>
      </c>
      <c r="F73" s="54">
        <f>'[1]B30806(非製造業)'!E16</f>
        <v>223686</v>
      </c>
      <c r="G73" s="55">
        <f>'[1]B30806(非製造業)'!F16</f>
        <v>454562</v>
      </c>
    </row>
    <row r="74" spans="1:7" x14ac:dyDescent="0.15">
      <c r="A74" s="194" t="s">
        <v>23</v>
      </c>
      <c r="B74" s="194"/>
      <c r="C74" s="81">
        <f>'[1]B30806(非製造業)'!B17</f>
        <v>25.5</v>
      </c>
      <c r="D74" s="50" t="str">
        <f>'[1]B30806(非製造業)'!C17</f>
        <v>( * )</v>
      </c>
      <c r="E74" s="50">
        <f>'[1]B30806(非製造業)'!D17</f>
        <v>27.7</v>
      </c>
      <c r="F74" s="51">
        <f>'[1]B30806(非製造業)'!E17</f>
        <v>-5.6</v>
      </c>
      <c r="G74" s="52">
        <f>'[1]B30806(非製造業)'!F17</f>
        <v>-101.8</v>
      </c>
    </row>
    <row r="75" spans="1:7" x14ac:dyDescent="0.15">
      <c r="A75" s="194"/>
      <c r="B75" s="194"/>
      <c r="C75" s="80">
        <f>'[1]B30806(非製造業)'!B18</f>
        <v>134303</v>
      </c>
      <c r="D75" s="53">
        <f>'[1]B30806(非製造業)'!C18</f>
        <v>4589</v>
      </c>
      <c r="E75" s="53">
        <f>'[1]B30806(非製造業)'!D18</f>
        <v>75854</v>
      </c>
      <c r="F75" s="54">
        <f>'[1]B30806(非製造業)'!E18</f>
        <v>133155</v>
      </c>
      <c r="G75" s="55">
        <f>'[1]B30806(非製造業)'!F18</f>
        <v>-2367</v>
      </c>
    </row>
    <row r="76" spans="1:7" x14ac:dyDescent="0.15">
      <c r="A76" s="194" t="s">
        <v>24</v>
      </c>
      <c r="B76" s="194"/>
      <c r="C76" s="81">
        <f>'[1]B30806(非製造業)'!B19</f>
        <v>2.9</v>
      </c>
      <c r="D76" s="50">
        <f>'[1]B30806(非製造業)'!C19</f>
        <v>0.9</v>
      </c>
      <c r="E76" s="50">
        <f>'[1]B30806(非製造業)'!D19</f>
        <v>-1.2</v>
      </c>
      <c r="F76" s="51">
        <f>'[1]B30806(非製造業)'!E19</f>
        <v>-3.5</v>
      </c>
      <c r="G76" s="52">
        <f>'[1]B30806(非製造業)'!F19</f>
        <v>-5.6</v>
      </c>
    </row>
    <row r="77" spans="1:7" x14ac:dyDescent="0.15">
      <c r="A77" s="194"/>
      <c r="B77" s="194"/>
      <c r="C77" s="80">
        <f>'[1]B30806(非製造業)'!B20</f>
        <v>177335</v>
      </c>
      <c r="D77" s="53">
        <f>'[1]B30806(非製造業)'!C20</f>
        <v>169345</v>
      </c>
      <c r="E77" s="53">
        <f>'[1]B30806(非製造業)'!D20</f>
        <v>160620</v>
      </c>
      <c r="F77" s="54">
        <f>'[1]B30806(非製造業)'!E20</f>
        <v>164625</v>
      </c>
      <c r="G77" s="55">
        <f>'[1]B30806(非製造業)'!F20</f>
        <v>167316</v>
      </c>
    </row>
    <row r="78" spans="1:7" x14ac:dyDescent="0.15">
      <c r="A78" s="195" t="s">
        <v>25</v>
      </c>
      <c r="B78" s="196"/>
      <c r="C78" s="81">
        <f>'[1]B30806(非製造業)'!B21</f>
        <v>-8.1</v>
      </c>
      <c r="D78" s="50">
        <f>'[1]B30806(非製造業)'!C21</f>
        <v>-11.4</v>
      </c>
      <c r="E78" s="50">
        <f>'[1]B30806(非製造業)'!D21</f>
        <v>-10.4</v>
      </c>
      <c r="F78" s="51">
        <f>'[1]B30806(非製造業)'!E21</f>
        <v>-14.1</v>
      </c>
      <c r="G78" s="52">
        <f>'[1]B30806(非製造業)'!F21</f>
        <v>-5.4</v>
      </c>
    </row>
    <row r="79" spans="1:7" x14ac:dyDescent="0.15">
      <c r="A79" s="197"/>
      <c r="B79" s="198"/>
      <c r="C79" s="80">
        <f>'[1]B30806(非製造業)'!B22</f>
        <v>234217</v>
      </c>
      <c r="D79" s="53">
        <f>'[1]B30806(非製造業)'!C22</f>
        <v>233201</v>
      </c>
      <c r="E79" s="53">
        <f>'[1]B30806(非製造業)'!D22</f>
        <v>227025</v>
      </c>
      <c r="F79" s="54">
        <f>'[1]B30806(非製造業)'!E22</f>
        <v>222109</v>
      </c>
      <c r="G79" s="55">
        <f>'[1]B30806(非製造業)'!F22</f>
        <v>221541</v>
      </c>
    </row>
    <row r="80" spans="1:7" ht="22.5" customHeight="1" x14ac:dyDescent="0.15">
      <c r="A80" s="199" t="s">
        <v>26</v>
      </c>
      <c r="B80" s="200"/>
      <c r="C80" s="83">
        <f>'[1]B30806(非製造業)'!B24</f>
        <v>-0.3</v>
      </c>
      <c r="D80" s="59">
        <f>'[1]B30806(非製造業)'!C24</f>
        <v>9.8000000000000007</v>
      </c>
      <c r="E80" s="59">
        <f>'[1]B30806(非製造業)'!D24</f>
        <v>5.7</v>
      </c>
      <c r="F80" s="60">
        <f>'[1]B30806(非製造業)'!E24</f>
        <v>8.1</v>
      </c>
      <c r="G80" s="61">
        <f>'[1]B30806(非製造業)'!F24</f>
        <v>8.6</v>
      </c>
    </row>
    <row r="81" spans="1:7" ht="22.5" customHeight="1" thickBot="1" x14ac:dyDescent="0.2">
      <c r="A81" s="188" t="s">
        <v>27</v>
      </c>
      <c r="B81" s="188"/>
      <c r="C81" s="84">
        <f>'[1]B30806(非製造業)'!B26</f>
        <v>14.4</v>
      </c>
      <c r="D81" s="62">
        <f>'[1]B30806(非製造業)'!C26</f>
        <v>14.1</v>
      </c>
      <c r="E81" s="62">
        <f>'[1]B30806(非製造業)'!D26</f>
        <v>12.9</v>
      </c>
      <c r="F81" s="63">
        <f>'[1]B30806(非製造業)'!E26</f>
        <v>13.1</v>
      </c>
      <c r="G81" s="64">
        <f>'[1]B30806(非製造業)'!F26</f>
        <v>13.1</v>
      </c>
    </row>
    <row r="82" spans="1:7" ht="22.5" customHeight="1" thickTop="1" thickBot="1" x14ac:dyDescent="0.2">
      <c r="A82" s="189" t="s">
        <v>11</v>
      </c>
      <c r="B82" s="189"/>
      <c r="C82" s="85">
        <f>'[1]B30806(非製造業)'!B27</f>
        <v>198</v>
      </c>
      <c r="D82" s="65">
        <f>'[1]B30806(非製造業)'!C27</f>
        <v>209</v>
      </c>
      <c r="E82" s="65">
        <f>'[1]B30806(非製造業)'!D27</f>
        <v>203</v>
      </c>
      <c r="F82" s="86">
        <f>'[1]B30806(非製造業)'!E27</f>
        <v>200</v>
      </c>
      <c r="G82" s="66">
        <f>'[1]B30806(非製造業)'!F27</f>
        <v>196</v>
      </c>
    </row>
  </sheetData>
  <mergeCells count="50">
    <mergeCell ref="A19:B20"/>
    <mergeCell ref="A2:G2"/>
    <mergeCell ref="A3:G3"/>
    <mergeCell ref="F5:G5"/>
    <mergeCell ref="A6:B6"/>
    <mergeCell ref="A7:B8"/>
    <mergeCell ref="A9:B10"/>
    <mergeCell ref="A11:B12"/>
    <mergeCell ref="A13:B14"/>
    <mergeCell ref="A15:A16"/>
    <mergeCell ref="B15:B16"/>
    <mergeCell ref="A17:B18"/>
    <mergeCell ref="A38:B38"/>
    <mergeCell ref="A21:B22"/>
    <mergeCell ref="A23:B23"/>
    <mergeCell ref="A24:B24"/>
    <mergeCell ref="A25:B25"/>
    <mergeCell ref="B29:G29"/>
    <mergeCell ref="B30:G30"/>
    <mergeCell ref="B31:G31"/>
    <mergeCell ref="B32:G32"/>
    <mergeCell ref="A34:G34"/>
    <mergeCell ref="A35:G35"/>
    <mergeCell ref="F37:G37"/>
    <mergeCell ref="A39:B40"/>
    <mergeCell ref="A41:B42"/>
    <mergeCell ref="A43:B44"/>
    <mergeCell ref="A45:B46"/>
    <mergeCell ref="A47:A48"/>
    <mergeCell ref="B47:B48"/>
    <mergeCell ref="A70:B71"/>
    <mergeCell ref="A49:B50"/>
    <mergeCell ref="A51:B52"/>
    <mergeCell ref="A53:B54"/>
    <mergeCell ref="A55:B55"/>
    <mergeCell ref="A56:B56"/>
    <mergeCell ref="A57:B57"/>
    <mergeCell ref="F62:G62"/>
    <mergeCell ref="A63:B63"/>
    <mergeCell ref="A64:B65"/>
    <mergeCell ref="A66:B67"/>
    <mergeCell ref="A68:B69"/>
    <mergeCell ref="A81:B81"/>
    <mergeCell ref="A82:B82"/>
    <mergeCell ref="A72:A73"/>
    <mergeCell ref="B72:B73"/>
    <mergeCell ref="A74:B75"/>
    <mergeCell ref="A76:B77"/>
    <mergeCell ref="A78:B79"/>
    <mergeCell ref="A80:B80"/>
  </mergeCells>
  <phoneticPr fontId="3"/>
  <printOptions horizontalCentered="1"/>
  <pageMargins left="0.59055118110236227" right="0.59055118110236227" top="0.86614173228346458" bottom="0.70866141732283472" header="0.51181102362204722" footer="0.51181102362204722"/>
  <pageSetup paperSize="9" orientation="portrait" r:id="rId1"/>
  <headerFooter alignWithMargins="0"/>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204FA-0B9E-43F0-B893-2821DCA234A5}">
  <dimension ref="A1:H64"/>
  <sheetViews>
    <sheetView zoomScaleNormal="100" zoomScaleSheetLayoutView="100" workbookViewId="0">
      <selection activeCell="J9" sqref="J9"/>
    </sheetView>
  </sheetViews>
  <sheetFormatPr defaultColWidth="9" defaultRowHeight="13.5" x14ac:dyDescent="0.15"/>
  <cols>
    <col min="1" max="3" width="3" style="2" customWidth="1"/>
    <col min="4" max="4" width="20.625" style="2" customWidth="1"/>
    <col min="5" max="7" width="16.625" style="2" customWidth="1"/>
    <col min="8" max="8" width="4.5" style="2" customWidth="1"/>
    <col min="9" max="16384" width="9" style="2"/>
  </cols>
  <sheetData>
    <row r="1" spans="1:8" ht="14.25" x14ac:dyDescent="0.15">
      <c r="A1" s="227" t="s">
        <v>36</v>
      </c>
      <c r="B1" s="227"/>
      <c r="C1" s="227"/>
      <c r="D1" s="227"/>
      <c r="E1" s="227"/>
      <c r="F1" s="227"/>
      <c r="G1" s="227"/>
      <c r="H1" s="90"/>
    </row>
    <row r="2" spans="1:8" x14ac:dyDescent="0.15">
      <c r="A2" s="228" t="str">
        <f>"(令和５年"&amp;VLOOKUP([1]作成方法!J10,[1]作成方法!M6:W9,1,FALSE)&amp;"月期）"</f>
        <v>(令和５年１～３月期）</v>
      </c>
      <c r="B2" s="228"/>
      <c r="C2" s="228"/>
      <c r="D2" s="228"/>
      <c r="E2" s="228"/>
      <c r="F2" s="228"/>
      <c r="G2" s="228"/>
      <c r="H2" s="91"/>
    </row>
    <row r="3" spans="1:8" x14ac:dyDescent="0.15">
      <c r="A3" s="229" t="s">
        <v>37</v>
      </c>
      <c r="B3" s="229"/>
      <c r="C3" s="229"/>
      <c r="D3" s="229"/>
      <c r="E3" s="229"/>
      <c r="F3" s="229"/>
      <c r="G3" s="229"/>
      <c r="H3" s="92"/>
    </row>
    <row r="4" spans="1:8" x14ac:dyDescent="0.15">
      <c r="B4" s="93"/>
      <c r="C4" s="94"/>
      <c r="D4" s="94"/>
      <c r="E4" s="94"/>
      <c r="F4" s="95"/>
      <c r="G4" s="96" t="s">
        <v>38</v>
      </c>
      <c r="H4" s="97"/>
    </row>
    <row r="5" spans="1:8" ht="15" customHeight="1" x14ac:dyDescent="0.15">
      <c r="A5" s="230"/>
      <c r="B5" s="230"/>
      <c r="C5" s="230"/>
      <c r="D5" s="230"/>
      <c r="E5" s="98" t="s">
        <v>39</v>
      </c>
      <c r="F5" s="98" t="s">
        <v>40</v>
      </c>
      <c r="G5" s="98" t="s">
        <v>41</v>
      </c>
      <c r="H5" s="99"/>
    </row>
    <row r="6" spans="1:8" x14ac:dyDescent="0.15">
      <c r="A6" s="231" t="s">
        <v>42</v>
      </c>
      <c r="B6" s="232"/>
      <c r="C6" s="232"/>
      <c r="D6" s="233"/>
      <c r="E6" s="100">
        <f>'[1]B30502(1000-)'!B6</f>
        <v>35880056</v>
      </c>
      <c r="F6" s="100">
        <f>'[1]B30502(1000-)'!C6</f>
        <v>22284419</v>
      </c>
      <c r="G6" s="100">
        <f>'[1]B30502(1000-)'!D6</f>
        <v>13595637</v>
      </c>
      <c r="H6" s="101"/>
    </row>
    <row r="7" spans="1:8" x14ac:dyDescent="0.15">
      <c r="A7" s="102"/>
      <c r="B7" s="213" t="s">
        <v>43</v>
      </c>
      <c r="C7" s="214"/>
      <c r="D7" s="214"/>
      <c r="E7" s="100">
        <f>'[1]B30502(1000-)'!B7</f>
        <v>9047826</v>
      </c>
      <c r="F7" s="100">
        <f>'[1]B30502(1000-)'!C7</f>
        <v>6248110</v>
      </c>
      <c r="G7" s="100">
        <f>'[1]B30502(1000-)'!D7</f>
        <v>2799716</v>
      </c>
      <c r="H7" s="101"/>
    </row>
    <row r="8" spans="1:8" x14ac:dyDescent="0.15">
      <c r="A8" s="102"/>
      <c r="B8" s="213" t="s">
        <v>44</v>
      </c>
      <c r="C8" s="214"/>
      <c r="D8" s="214"/>
      <c r="E8" s="100">
        <f>'[1]B30502(1000-)'!B8</f>
        <v>9570425</v>
      </c>
      <c r="F8" s="100">
        <f>'[1]B30502(1000-)'!C8</f>
        <v>6070823</v>
      </c>
      <c r="G8" s="100">
        <f>'[1]B30502(1000-)'!D8</f>
        <v>3499602</v>
      </c>
      <c r="H8" s="101"/>
    </row>
    <row r="9" spans="1:8" x14ac:dyDescent="0.15">
      <c r="A9" s="102"/>
      <c r="B9" s="213" t="s">
        <v>45</v>
      </c>
      <c r="C9" s="214"/>
      <c r="D9" s="214"/>
      <c r="E9" s="100">
        <f>'[1]B30502(1000-)'!B9</f>
        <v>1637505</v>
      </c>
      <c r="F9" s="100">
        <f>'[1]B30502(1000-)'!C9</f>
        <v>1331493</v>
      </c>
      <c r="G9" s="100">
        <f>'[1]B30502(1000-)'!D9</f>
        <v>306012</v>
      </c>
      <c r="H9" s="101"/>
    </row>
    <row r="10" spans="1:8" x14ac:dyDescent="0.15">
      <c r="A10" s="102"/>
      <c r="B10" s="103"/>
      <c r="C10" s="213" t="s">
        <v>46</v>
      </c>
      <c r="D10" s="214"/>
      <c r="E10" s="100">
        <f>'[1]B30502(1000-)'!B10</f>
        <v>26567</v>
      </c>
      <c r="F10" s="100">
        <f>'[1]B30502(1000-)'!C10</f>
        <v>4167</v>
      </c>
      <c r="G10" s="100">
        <f>'[1]B30502(1000-)'!D10</f>
        <v>22400</v>
      </c>
      <c r="H10" s="101"/>
    </row>
    <row r="11" spans="1:8" x14ac:dyDescent="0.15">
      <c r="A11" s="102"/>
      <c r="B11" s="103"/>
      <c r="C11" s="213" t="s">
        <v>47</v>
      </c>
      <c r="D11" s="214"/>
      <c r="E11" s="100">
        <f>'[1]B30502(1000-)'!B11</f>
        <v>222048</v>
      </c>
      <c r="F11" s="100">
        <f>'[1]B30502(1000-)'!C11</f>
        <v>17919</v>
      </c>
      <c r="G11" s="100">
        <f>'[1]B30502(1000-)'!D11</f>
        <v>204129</v>
      </c>
      <c r="H11" s="101"/>
    </row>
    <row r="12" spans="1:8" x14ac:dyDescent="0.15">
      <c r="A12" s="102"/>
      <c r="B12" s="103"/>
      <c r="C12" s="213" t="s">
        <v>48</v>
      </c>
      <c r="D12" s="214"/>
      <c r="E12" s="100">
        <f>'[1]B30502(1000-)'!B12</f>
        <v>1388890</v>
      </c>
      <c r="F12" s="100">
        <f>'[1]B30502(1000-)'!C12</f>
        <v>1309407</v>
      </c>
      <c r="G12" s="100">
        <f>'[1]B30502(1000-)'!D12</f>
        <v>79483</v>
      </c>
      <c r="H12" s="101"/>
    </row>
    <row r="13" spans="1:8" x14ac:dyDescent="0.15">
      <c r="A13" s="102"/>
      <c r="B13" s="225" t="s">
        <v>49</v>
      </c>
      <c r="C13" s="225"/>
      <c r="D13" s="213"/>
      <c r="E13" s="100">
        <f>'[1]B30502(1000-)'!B13</f>
        <v>6184658</v>
      </c>
      <c r="F13" s="100">
        <f>'[1]B30502(1000-)'!C13</f>
        <v>3356498</v>
      </c>
      <c r="G13" s="100">
        <f>'[1]B30502(1000-)'!D13</f>
        <v>2828160</v>
      </c>
      <c r="H13" s="101"/>
    </row>
    <row r="14" spans="1:8" ht="13.5" customHeight="1" x14ac:dyDescent="0.15">
      <c r="A14" s="102"/>
      <c r="B14" s="103"/>
      <c r="C14" s="213" t="s">
        <v>50</v>
      </c>
      <c r="D14" s="214"/>
      <c r="E14" s="100">
        <f>'[1]B30502(1000-)'!B14</f>
        <v>2136080</v>
      </c>
      <c r="F14" s="100">
        <f>'[1]B30502(1000-)'!C14</f>
        <v>1046660</v>
      </c>
      <c r="G14" s="100">
        <f>'[1]B30502(1000-)'!D14</f>
        <v>1089420</v>
      </c>
      <c r="H14" s="101"/>
    </row>
    <row r="15" spans="1:8" x14ac:dyDescent="0.15">
      <c r="A15" s="102"/>
      <c r="B15" s="103"/>
      <c r="C15" s="213" t="s">
        <v>51</v>
      </c>
      <c r="D15" s="214"/>
      <c r="E15" s="100">
        <f>'[1]B30502(1000-)'!B15</f>
        <v>2669915</v>
      </c>
      <c r="F15" s="100">
        <f>'[1]B30502(1000-)'!C15</f>
        <v>1053888</v>
      </c>
      <c r="G15" s="100">
        <f>'[1]B30502(1000-)'!D15</f>
        <v>1616027</v>
      </c>
      <c r="H15" s="101"/>
    </row>
    <row r="16" spans="1:8" x14ac:dyDescent="0.15">
      <c r="A16" s="102"/>
      <c r="B16" s="103"/>
      <c r="C16" s="213" t="s">
        <v>52</v>
      </c>
      <c r="D16" s="214"/>
      <c r="E16" s="100">
        <f>'[1]B30502(1000-)'!B16</f>
        <v>1378663</v>
      </c>
      <c r="F16" s="100">
        <f>'[1]B30502(1000-)'!C16</f>
        <v>1255950</v>
      </c>
      <c r="G16" s="100">
        <f>'[1]B30502(1000-)'!D16</f>
        <v>122713</v>
      </c>
      <c r="H16" s="101"/>
    </row>
    <row r="17" spans="1:8" x14ac:dyDescent="0.15">
      <c r="A17" s="102"/>
      <c r="B17" s="225" t="s">
        <v>53</v>
      </c>
      <c r="C17" s="225"/>
      <c r="D17" s="213"/>
      <c r="E17" s="100">
        <f>'[1]B30502(1000-)'!B17</f>
        <v>9439642</v>
      </c>
      <c r="F17" s="100">
        <f>'[1]B30502(1000-)'!C17</f>
        <v>5277495</v>
      </c>
      <c r="G17" s="100">
        <f>'[1]B30502(1000-)'!D17</f>
        <v>4162147</v>
      </c>
      <c r="H17" s="101"/>
    </row>
    <row r="18" spans="1:8" x14ac:dyDescent="0.15">
      <c r="A18" s="222" t="s">
        <v>54</v>
      </c>
      <c r="B18" s="222"/>
      <c r="C18" s="222"/>
      <c r="D18" s="222"/>
      <c r="E18" s="100">
        <f>'[1]B30502(1000-)'!B18</f>
        <v>56235240</v>
      </c>
      <c r="F18" s="100">
        <f>'[1]B30502(1000-)'!C18</f>
        <v>32020217</v>
      </c>
      <c r="G18" s="100">
        <f>'[1]B30502(1000-)'!D18</f>
        <v>24215023</v>
      </c>
      <c r="H18" s="101"/>
    </row>
    <row r="19" spans="1:8" x14ac:dyDescent="0.15">
      <c r="A19" s="222" t="s">
        <v>55</v>
      </c>
      <c r="B19" s="222"/>
      <c r="C19" s="222"/>
      <c r="D19" s="222"/>
      <c r="E19" s="100">
        <f>'[1]B30502(1000-)'!B19</f>
        <v>22353</v>
      </c>
      <c r="F19" s="100">
        <f>'[1]B30502(1000-)'!C19</f>
        <v>18160</v>
      </c>
      <c r="G19" s="100">
        <f>'[1]B30502(1000-)'!D19</f>
        <v>4193</v>
      </c>
      <c r="H19" s="101"/>
    </row>
    <row r="20" spans="1:8" x14ac:dyDescent="0.15">
      <c r="A20" s="226" t="s">
        <v>56</v>
      </c>
      <c r="B20" s="226"/>
      <c r="C20" s="226"/>
      <c r="D20" s="226"/>
      <c r="E20" s="104">
        <f>'[1]B30502(1000-)'!B20</f>
        <v>92137649</v>
      </c>
      <c r="F20" s="104">
        <f>'[1]B30502(1000-)'!C20</f>
        <v>54322796</v>
      </c>
      <c r="G20" s="104">
        <f>'[1]B30502(1000-)'!D20</f>
        <v>37814853</v>
      </c>
      <c r="H20" s="101"/>
    </row>
    <row r="21" spans="1:8" x14ac:dyDescent="0.15">
      <c r="A21" s="222" t="s">
        <v>57</v>
      </c>
      <c r="B21" s="222"/>
      <c r="C21" s="222"/>
      <c r="D21" s="222"/>
      <c r="E21" s="105">
        <f>'[1]B30502(1000-)'!B21</f>
        <v>43508809</v>
      </c>
      <c r="F21" s="105">
        <f>'[1]B30502(1000-)'!C21</f>
        <v>20593779</v>
      </c>
      <c r="G21" s="105">
        <f>'[1]B30502(1000-)'!D21</f>
        <v>22915030</v>
      </c>
      <c r="H21" s="101"/>
    </row>
    <row r="22" spans="1:8" x14ac:dyDescent="0.15">
      <c r="A22" s="102"/>
      <c r="B22" s="216" t="s">
        <v>58</v>
      </c>
      <c r="C22" s="216"/>
      <c r="D22" s="217"/>
      <c r="E22" s="100">
        <f>'[1]B30502(1000-)'!B22</f>
        <v>21976742</v>
      </c>
      <c r="F22" s="100">
        <f>'[1]B30502(1000-)'!C22</f>
        <v>13542602</v>
      </c>
      <c r="G22" s="100">
        <f>'[1]B30502(1000-)'!D22</f>
        <v>8434140</v>
      </c>
      <c r="H22" s="101"/>
    </row>
    <row r="23" spans="1:8" x14ac:dyDescent="0.15">
      <c r="A23" s="102"/>
      <c r="B23" s="106"/>
      <c r="C23" s="225" t="s">
        <v>59</v>
      </c>
      <c r="D23" s="213"/>
      <c r="E23" s="100">
        <f>'[1]B30502(1000-)'!B23</f>
        <v>7788499</v>
      </c>
      <c r="F23" s="100">
        <f>'[1]B30502(1000-)'!C23</f>
        <v>5011028</v>
      </c>
      <c r="G23" s="100">
        <f>'[1]B30502(1000-)'!D23</f>
        <v>2777471</v>
      </c>
      <c r="H23" s="101"/>
    </row>
    <row r="24" spans="1:8" x14ac:dyDescent="0.15">
      <c r="A24" s="102"/>
      <c r="B24" s="106"/>
      <c r="C24" s="225" t="s">
        <v>60</v>
      </c>
      <c r="D24" s="213"/>
      <c r="E24" s="100">
        <f>'[1]B30502(1000-)'!B24</f>
        <v>4091634</v>
      </c>
      <c r="F24" s="100">
        <f>'[1]B30502(1000-)'!C24</f>
        <v>1707957</v>
      </c>
      <c r="G24" s="100">
        <f>'[1]B30502(1000-)'!D24</f>
        <v>2383677</v>
      </c>
      <c r="H24" s="101"/>
    </row>
    <row r="25" spans="1:8" x14ac:dyDescent="0.15">
      <c r="A25" s="102"/>
      <c r="B25" s="106"/>
      <c r="C25" s="107"/>
      <c r="D25" s="108" t="s">
        <v>61</v>
      </c>
      <c r="E25" s="100">
        <f>'[1]B30502(1000-)'!B25</f>
        <v>2882306</v>
      </c>
      <c r="F25" s="100">
        <f>'[1]B30502(1000-)'!C25</f>
        <v>1232335</v>
      </c>
      <c r="G25" s="100">
        <f>'[1]B30502(1000-)'!D25</f>
        <v>1649971</v>
      </c>
      <c r="H25" s="101"/>
    </row>
    <row r="26" spans="1:8" x14ac:dyDescent="0.15">
      <c r="A26" s="102"/>
      <c r="B26" s="106"/>
      <c r="C26" s="107"/>
      <c r="D26" s="108" t="s">
        <v>62</v>
      </c>
      <c r="E26" s="100">
        <f>'[1]B30502(1000-)'!B26</f>
        <v>1209328</v>
      </c>
      <c r="F26" s="100">
        <f>'[1]B30502(1000-)'!C26</f>
        <v>475622</v>
      </c>
      <c r="G26" s="100">
        <f>'[1]B30502(1000-)'!D26</f>
        <v>733706</v>
      </c>
      <c r="H26" s="101"/>
    </row>
    <row r="27" spans="1:8" x14ac:dyDescent="0.15">
      <c r="A27" s="102"/>
      <c r="B27" s="106"/>
      <c r="C27" s="225" t="s">
        <v>63</v>
      </c>
      <c r="D27" s="213"/>
      <c r="E27" s="100">
        <f>'[1]B30502(1000-)'!B27</f>
        <v>1597409</v>
      </c>
      <c r="F27" s="100">
        <f>'[1]B30502(1000-)'!C27</f>
        <v>1449727</v>
      </c>
      <c r="G27" s="100">
        <f>'[1]B30502(1000-)'!D27</f>
        <v>147682</v>
      </c>
      <c r="H27" s="101"/>
    </row>
    <row r="28" spans="1:8" x14ac:dyDescent="0.15">
      <c r="A28" s="102"/>
      <c r="B28" s="106"/>
      <c r="C28" s="225" t="s">
        <v>53</v>
      </c>
      <c r="D28" s="213"/>
      <c r="E28" s="100">
        <f>'[1]B30502(1000-)'!B28</f>
        <v>8499200</v>
      </c>
      <c r="F28" s="100">
        <f>'[1]B30502(1000-)'!C28</f>
        <v>5373890</v>
      </c>
      <c r="G28" s="100">
        <f>'[1]B30502(1000-)'!D28</f>
        <v>3125310</v>
      </c>
      <c r="H28" s="101"/>
    </row>
    <row r="29" spans="1:8" x14ac:dyDescent="0.15">
      <c r="A29" s="102"/>
      <c r="B29" s="216" t="s">
        <v>64</v>
      </c>
      <c r="C29" s="216"/>
      <c r="D29" s="217"/>
      <c r="E29" s="100">
        <f>'[1]B30502(1000-)'!B29</f>
        <v>21530393</v>
      </c>
      <c r="F29" s="100">
        <f>'[1]B30502(1000-)'!C29</f>
        <v>7051177</v>
      </c>
      <c r="G29" s="100">
        <f>'[1]B30502(1000-)'!D29</f>
        <v>14479216</v>
      </c>
      <c r="H29" s="101"/>
    </row>
    <row r="30" spans="1:8" x14ac:dyDescent="0.15">
      <c r="A30" s="102"/>
      <c r="B30" s="106"/>
      <c r="C30" s="225" t="s">
        <v>65</v>
      </c>
      <c r="D30" s="213"/>
      <c r="E30" s="100">
        <f>'[1]B30502(1000-)'!B30</f>
        <v>5698266</v>
      </c>
      <c r="F30" s="100">
        <f>'[1]B30502(1000-)'!C30</f>
        <v>1534132</v>
      </c>
      <c r="G30" s="100">
        <f>'[1]B30502(1000-)'!D30</f>
        <v>4164134</v>
      </c>
      <c r="H30" s="101"/>
    </row>
    <row r="31" spans="1:8" x14ac:dyDescent="0.15">
      <c r="A31" s="102"/>
      <c r="B31" s="106"/>
      <c r="C31" s="225" t="s">
        <v>66</v>
      </c>
      <c r="D31" s="213"/>
      <c r="E31" s="100">
        <f>'[1]B30502(1000-)'!B31</f>
        <v>10681813</v>
      </c>
      <c r="F31" s="100">
        <f>'[1]B30502(1000-)'!C31</f>
        <v>2892586</v>
      </c>
      <c r="G31" s="100">
        <f>'[1]B30502(1000-)'!D31</f>
        <v>7789227</v>
      </c>
      <c r="H31" s="101"/>
    </row>
    <row r="32" spans="1:8" x14ac:dyDescent="0.15">
      <c r="A32" s="102"/>
      <c r="B32" s="106"/>
      <c r="C32" s="107"/>
      <c r="D32" s="108" t="s">
        <v>61</v>
      </c>
      <c r="E32" s="100">
        <f>'[1]B30502(1000-)'!B32</f>
        <v>6392501</v>
      </c>
      <c r="F32" s="100">
        <f>'[1]B30502(1000-)'!C32</f>
        <v>2631275</v>
      </c>
      <c r="G32" s="100">
        <f>'[1]B30502(1000-)'!D32</f>
        <v>3761226</v>
      </c>
      <c r="H32" s="101"/>
    </row>
    <row r="33" spans="1:8" x14ac:dyDescent="0.15">
      <c r="A33" s="102"/>
      <c r="B33" s="106"/>
      <c r="C33" s="107"/>
      <c r="D33" s="108" t="s">
        <v>62</v>
      </c>
      <c r="E33" s="100">
        <f>'[1]B30502(1000-)'!B33</f>
        <v>4289312</v>
      </c>
      <c r="F33" s="100">
        <f>'[1]B30502(1000-)'!C33</f>
        <v>261311</v>
      </c>
      <c r="G33" s="100">
        <f>'[1]B30502(1000-)'!D33</f>
        <v>4028001</v>
      </c>
      <c r="H33" s="101"/>
    </row>
    <row r="34" spans="1:8" x14ac:dyDescent="0.15">
      <c r="A34" s="102"/>
      <c r="B34" s="93"/>
      <c r="C34" s="225" t="s">
        <v>63</v>
      </c>
      <c r="D34" s="213"/>
      <c r="E34" s="100">
        <f>'[1]B30502(1000-)'!B34</f>
        <v>1813717</v>
      </c>
      <c r="F34" s="100">
        <f>'[1]B30502(1000-)'!C34</f>
        <v>1187698</v>
      </c>
      <c r="G34" s="100">
        <f>'[1]B30502(1000-)'!D34</f>
        <v>626019</v>
      </c>
      <c r="H34" s="101"/>
    </row>
    <row r="35" spans="1:8" x14ac:dyDescent="0.15">
      <c r="A35" s="102"/>
      <c r="B35" s="93"/>
      <c r="C35" s="225" t="s">
        <v>53</v>
      </c>
      <c r="D35" s="213"/>
      <c r="E35" s="100">
        <f>'[1]B30502(1000-)'!B35</f>
        <v>3336597</v>
      </c>
      <c r="F35" s="100">
        <f>'[1]B30502(1000-)'!C35</f>
        <v>1436761</v>
      </c>
      <c r="G35" s="100">
        <f>'[1]B30502(1000-)'!D35</f>
        <v>1899836</v>
      </c>
      <c r="H35" s="101"/>
    </row>
    <row r="36" spans="1:8" x14ac:dyDescent="0.15">
      <c r="A36" s="220" t="s">
        <v>67</v>
      </c>
      <c r="B36" s="221"/>
      <c r="C36" s="221"/>
      <c r="D36" s="221"/>
      <c r="E36" s="109">
        <f>'[1]B30502(1000-)'!B36</f>
        <v>1674</v>
      </c>
      <c r="F36" s="109">
        <f>'[1]B30502(1000-)'!C36</f>
        <v>0</v>
      </c>
      <c r="G36" s="109">
        <f>'[1]B30502(1000-)'!D36</f>
        <v>1674</v>
      </c>
      <c r="H36" s="101"/>
    </row>
    <row r="37" spans="1:8" x14ac:dyDescent="0.15">
      <c r="A37" s="222" t="s">
        <v>68</v>
      </c>
      <c r="B37" s="222"/>
      <c r="C37" s="222"/>
      <c r="D37" s="222"/>
      <c r="E37" s="100">
        <f>'[1]B30502(1000-)'!B37</f>
        <v>48628840</v>
      </c>
      <c r="F37" s="100">
        <f>'[1]B30502(1000-)'!C37</f>
        <v>33729017</v>
      </c>
      <c r="G37" s="100">
        <f>'[1]B30502(1000-)'!D37</f>
        <v>14899823</v>
      </c>
      <c r="H37" s="101"/>
    </row>
    <row r="38" spans="1:8" x14ac:dyDescent="0.15">
      <c r="A38" s="110"/>
      <c r="B38" s="103" t="s">
        <v>69</v>
      </c>
      <c r="C38" s="106"/>
      <c r="D38" s="106"/>
      <c r="E38" s="100">
        <f>'[1]B30502(1000-)'!B38</f>
        <v>42737090</v>
      </c>
      <c r="F38" s="100">
        <f>'[1]B30502(1000-)'!C38</f>
        <v>28876838</v>
      </c>
      <c r="G38" s="100">
        <f>'[1]B30502(1000-)'!D38</f>
        <v>13860252</v>
      </c>
      <c r="H38" s="101"/>
    </row>
    <row r="39" spans="1:8" x14ac:dyDescent="0.15">
      <c r="A39" s="102"/>
      <c r="C39" s="111" t="s">
        <v>70</v>
      </c>
      <c r="D39" s="108"/>
      <c r="E39" s="100">
        <f>'[1]B30502(1000-)'!B39</f>
        <v>4316722</v>
      </c>
      <c r="F39" s="100">
        <f>'[1]B30502(1000-)'!C39</f>
        <v>2348095</v>
      </c>
      <c r="G39" s="100">
        <f>'[1]B30502(1000-)'!D39</f>
        <v>1968627</v>
      </c>
      <c r="H39" s="101"/>
    </row>
    <row r="40" spans="1:8" x14ac:dyDescent="0.15">
      <c r="A40" s="102"/>
      <c r="C40" s="111" t="s">
        <v>71</v>
      </c>
      <c r="D40" s="108"/>
      <c r="E40" s="100">
        <f>'[1]B30502(1000-)'!B40</f>
        <v>4857637</v>
      </c>
      <c r="F40" s="100">
        <f>'[1]B30502(1000-)'!C40</f>
        <v>2659286</v>
      </c>
      <c r="G40" s="100">
        <f>'[1]B30502(1000-)'!D40</f>
        <v>2198351</v>
      </c>
      <c r="H40" s="101"/>
    </row>
    <row r="41" spans="1:8" x14ac:dyDescent="0.15">
      <c r="A41" s="102"/>
      <c r="C41" s="111" t="s">
        <v>72</v>
      </c>
      <c r="D41" s="108"/>
      <c r="E41" s="100">
        <f>'[1]B30502(1000-)'!B41</f>
        <v>38270924</v>
      </c>
      <c r="F41" s="100">
        <f>'[1]B30502(1000-)'!C41</f>
        <v>28288540</v>
      </c>
      <c r="G41" s="100">
        <f>'[1]B30502(1000-)'!D41</f>
        <v>9982384</v>
      </c>
      <c r="H41" s="101"/>
    </row>
    <row r="42" spans="1:8" x14ac:dyDescent="0.15">
      <c r="A42" s="102"/>
      <c r="C42" s="111" t="s">
        <v>73</v>
      </c>
      <c r="D42" s="108"/>
      <c r="E42" s="100">
        <f>'[1]B30502(1000-)'!B42</f>
        <v>-4708193</v>
      </c>
      <c r="F42" s="100">
        <f>'[1]B30502(1000-)'!C42</f>
        <v>-4419083</v>
      </c>
      <c r="G42" s="100">
        <f>'[1]B30502(1000-)'!D42</f>
        <v>-289110</v>
      </c>
      <c r="H42" s="101"/>
    </row>
    <row r="43" spans="1:8" x14ac:dyDescent="0.15">
      <c r="A43" s="102"/>
      <c r="B43" s="103" t="s">
        <v>53</v>
      </c>
      <c r="C43" s="111"/>
      <c r="D43" s="108"/>
      <c r="E43" s="100">
        <f>'[1]B30502(1000-)'!B43</f>
        <v>5884137</v>
      </c>
      <c r="F43" s="100">
        <f>'[1]B30502(1000-)'!C43</f>
        <v>4846690</v>
      </c>
      <c r="G43" s="100">
        <f>'[1]B30502(1000-)'!D43</f>
        <v>1037447</v>
      </c>
      <c r="H43" s="101"/>
    </row>
    <row r="44" spans="1:8" x14ac:dyDescent="0.15">
      <c r="A44" s="102"/>
      <c r="B44" s="103" t="s">
        <v>74</v>
      </c>
      <c r="C44" s="111"/>
      <c r="D44" s="108"/>
      <c r="E44" s="100">
        <f>'[1]B30502(1000-)'!B44</f>
        <v>7613</v>
      </c>
      <c r="F44" s="100">
        <f>'[1]B30502(1000-)'!C44</f>
        <v>5489</v>
      </c>
      <c r="G44" s="100">
        <f>'[1]B30502(1000-)'!D44</f>
        <v>2124</v>
      </c>
      <c r="H44" s="101"/>
    </row>
    <row r="45" spans="1:8" x14ac:dyDescent="0.15">
      <c r="A45" s="222" t="s">
        <v>75</v>
      </c>
      <c r="B45" s="222"/>
      <c r="C45" s="222"/>
      <c r="D45" s="222"/>
      <c r="E45" s="100">
        <f>'[1]B30502(1000-)'!B45</f>
        <v>92137649</v>
      </c>
      <c r="F45" s="100">
        <f>'[1]B30502(1000-)'!C45</f>
        <v>54322796</v>
      </c>
      <c r="G45" s="100">
        <f>'[1]B30502(1000-)'!D45</f>
        <v>37814853</v>
      </c>
      <c r="H45" s="101"/>
    </row>
    <row r="46" spans="1:8" ht="14.1" customHeight="1" x14ac:dyDescent="0.15">
      <c r="A46" s="223" t="s">
        <v>76</v>
      </c>
      <c r="B46" s="223"/>
      <c r="C46" s="223"/>
      <c r="D46" s="223"/>
      <c r="E46" s="112">
        <f>'[1]B30502(1000-)'!B46</f>
        <v>17605</v>
      </c>
      <c r="F46" s="112">
        <f>'[1]B30502(1000-)'!C46</f>
        <v>382</v>
      </c>
      <c r="G46" s="112">
        <f>'[1]B30502(1000-)'!D46</f>
        <v>17223</v>
      </c>
      <c r="H46" s="101"/>
    </row>
    <row r="47" spans="1:8" x14ac:dyDescent="0.15">
      <c r="A47" s="224" t="s">
        <v>77</v>
      </c>
      <c r="B47" s="224"/>
      <c r="C47" s="224"/>
      <c r="D47" s="224"/>
      <c r="E47" s="100">
        <f>'[1]B30502(1000-)'!B47</f>
        <v>15900837</v>
      </c>
      <c r="F47" s="100">
        <f>'[1]B30502(1000-)'!C47</f>
        <v>10011352</v>
      </c>
      <c r="G47" s="100">
        <f>'[1]B30502(1000-)'!D47</f>
        <v>5889485</v>
      </c>
      <c r="H47" s="101"/>
    </row>
    <row r="48" spans="1:8" x14ac:dyDescent="0.15">
      <c r="A48" s="214" t="s">
        <v>78</v>
      </c>
      <c r="B48" s="214"/>
      <c r="C48" s="214"/>
      <c r="D48" s="214"/>
      <c r="E48" s="100">
        <f>'[1]B30502(1000-)'!B48</f>
        <v>13142766</v>
      </c>
      <c r="F48" s="100">
        <f>'[1]B30502(1000-)'!C48</f>
        <v>8438218</v>
      </c>
      <c r="G48" s="100">
        <f>'[1]B30502(1000-)'!D48</f>
        <v>4704548</v>
      </c>
      <c r="H48" s="101"/>
    </row>
    <row r="49" spans="1:8" x14ac:dyDescent="0.15">
      <c r="A49" s="214" t="s">
        <v>79</v>
      </c>
      <c r="B49" s="214"/>
      <c r="C49" s="214"/>
      <c r="D49" s="214"/>
      <c r="E49" s="100">
        <f>'[1]B30502(1000-)'!B49</f>
        <v>1641931</v>
      </c>
      <c r="F49" s="100">
        <f>'[1]B30502(1000-)'!C49</f>
        <v>975611</v>
      </c>
      <c r="G49" s="100">
        <f>'[1]B30502(1000-)'!D49</f>
        <v>666320</v>
      </c>
      <c r="H49" s="101"/>
    </row>
    <row r="50" spans="1:8" x14ac:dyDescent="0.15">
      <c r="A50" s="113"/>
      <c r="B50" s="106" t="s">
        <v>80</v>
      </c>
      <c r="C50" s="114"/>
      <c r="D50" s="115"/>
      <c r="E50" s="100">
        <f>'[1]B30502(1000-)'!B50</f>
        <v>1116140</v>
      </c>
      <c r="F50" s="100">
        <f>'[1]B30502(1000-)'!C50</f>
        <v>597523</v>
      </c>
      <c r="G50" s="100">
        <f>'[1]B30502(1000-)'!D50</f>
        <v>518617</v>
      </c>
      <c r="H50" s="101"/>
    </row>
    <row r="51" spans="1:8" x14ac:dyDescent="0.15">
      <c r="A51" s="214" t="s">
        <v>81</v>
      </c>
      <c r="B51" s="214"/>
      <c r="C51" s="214"/>
      <c r="D51" s="214"/>
      <c r="E51" s="100">
        <f>'[1]B30502(1000-)'!B51</f>
        <v>613250</v>
      </c>
      <c r="F51" s="100">
        <f>'[1]B30502(1000-)'!C51</f>
        <v>592221</v>
      </c>
      <c r="G51" s="100">
        <f>'[1]B30502(1000-)'!D51</f>
        <v>21029</v>
      </c>
      <c r="H51" s="101"/>
    </row>
    <row r="52" spans="1:8" x14ac:dyDescent="0.15">
      <c r="A52" s="214" t="s">
        <v>82</v>
      </c>
      <c r="B52" s="214"/>
      <c r="C52" s="214"/>
      <c r="D52" s="214"/>
      <c r="E52" s="100">
        <f>'[1]B30502(1000-)'!B52</f>
        <v>190597</v>
      </c>
      <c r="F52" s="100">
        <f>'[1]B30502(1000-)'!C52</f>
        <v>124005</v>
      </c>
      <c r="G52" s="100">
        <f>'[1]B30502(1000-)'!D52</f>
        <v>66592</v>
      </c>
      <c r="H52" s="101"/>
    </row>
    <row r="53" spans="1:8" x14ac:dyDescent="0.15">
      <c r="A53" s="214" t="s">
        <v>83</v>
      </c>
      <c r="B53" s="214"/>
      <c r="C53" s="214"/>
      <c r="D53" s="214"/>
      <c r="E53" s="100">
        <f>'[1]B30502(1000-)'!B53</f>
        <v>50129</v>
      </c>
      <c r="F53" s="100">
        <f>'[1]B30502(1000-)'!C53</f>
        <v>11010</v>
      </c>
      <c r="G53" s="100">
        <f>'[1]B30502(1000-)'!D53</f>
        <v>39119</v>
      </c>
      <c r="H53" s="101"/>
    </row>
    <row r="54" spans="1:8" x14ac:dyDescent="0.15">
      <c r="A54" s="214" t="s">
        <v>84</v>
      </c>
      <c r="B54" s="214"/>
      <c r="C54" s="214"/>
      <c r="D54" s="214"/>
      <c r="E54" s="100">
        <f>'[1]B30502(1000-)'!B54</f>
        <v>276026</v>
      </c>
      <c r="F54" s="100">
        <f>'[1]B30502(1000-)'!C54</f>
        <v>217441</v>
      </c>
      <c r="G54" s="100">
        <f>'[1]B30502(1000-)'!D54</f>
        <v>58585</v>
      </c>
      <c r="H54" s="101"/>
    </row>
    <row r="55" spans="1:8" ht="13.5" customHeight="1" x14ac:dyDescent="0.15">
      <c r="A55" s="116"/>
      <c r="B55" s="117" t="s">
        <v>85</v>
      </c>
      <c r="C55" s="118"/>
      <c r="D55" s="119"/>
      <c r="E55" s="100">
        <f>'[1]B30502(1000-)'!B55</f>
        <v>1593832</v>
      </c>
      <c r="F55" s="100">
        <f>'[1]B30502(1000-)'!C55</f>
        <v>1085298</v>
      </c>
      <c r="G55" s="100">
        <f>'[1]B30502(1000-)'!D55</f>
        <v>508534</v>
      </c>
      <c r="H55" s="101"/>
    </row>
    <row r="56" spans="1:8" ht="13.5" customHeight="1" x14ac:dyDescent="0.15">
      <c r="A56" s="215" t="s">
        <v>86</v>
      </c>
      <c r="B56" s="216"/>
      <c r="C56" s="216"/>
      <c r="D56" s="217"/>
      <c r="E56" s="105">
        <f>'[1]B30502(1000-)'!B56</f>
        <v>1361545</v>
      </c>
      <c r="F56" s="105">
        <f>'[1]B30502(1000-)'!C56</f>
        <v>996828</v>
      </c>
      <c r="G56" s="105">
        <f>'[1]B30502(1000-)'!D56</f>
        <v>364717</v>
      </c>
      <c r="H56" s="101"/>
    </row>
    <row r="57" spans="1:8" ht="13.5" customHeight="1" x14ac:dyDescent="0.15">
      <c r="A57" s="102"/>
      <c r="B57" s="213" t="s">
        <v>87</v>
      </c>
      <c r="C57" s="214"/>
      <c r="D57" s="214"/>
      <c r="E57" s="100">
        <f>'[1]B30502(1000-)'!B57</f>
        <v>15005</v>
      </c>
      <c r="F57" s="100">
        <f>'[1]B30502(1000-)'!C57</f>
        <v>7671</v>
      </c>
      <c r="G57" s="100">
        <f>'[1]B30502(1000-)'!D57</f>
        <v>7334</v>
      </c>
      <c r="H57" s="101"/>
    </row>
    <row r="58" spans="1:8" ht="13.5" customHeight="1" x14ac:dyDescent="0.15">
      <c r="A58" s="102"/>
      <c r="B58" s="111" t="s">
        <v>88</v>
      </c>
      <c r="C58" s="111"/>
      <c r="D58" s="108"/>
      <c r="E58" s="100">
        <f>'[1]B30502(1000-)'!B58</f>
        <v>3289</v>
      </c>
      <c r="F58" s="100">
        <f>'[1]B30502(1000-)'!C58</f>
        <v>1917</v>
      </c>
      <c r="G58" s="100">
        <f>'[1]B30502(1000-)'!D58</f>
        <v>1372</v>
      </c>
      <c r="H58" s="101"/>
    </row>
    <row r="59" spans="1:8" x14ac:dyDescent="0.15">
      <c r="A59" s="102"/>
      <c r="B59" s="213" t="s">
        <v>89</v>
      </c>
      <c r="C59" s="214"/>
      <c r="D59" s="214"/>
      <c r="E59" s="100">
        <f>'[1]B30502(1000-)'!B59</f>
        <v>848235</v>
      </c>
      <c r="F59" s="100">
        <f>'[1]B30502(1000-)'!C59</f>
        <v>620572</v>
      </c>
      <c r="G59" s="100">
        <f>'[1]B30502(1000-)'!D59</f>
        <v>227663</v>
      </c>
      <c r="H59" s="101"/>
    </row>
    <row r="60" spans="1:8" x14ac:dyDescent="0.15">
      <c r="A60" s="102"/>
      <c r="B60" s="111" t="s">
        <v>90</v>
      </c>
      <c r="C60" s="111"/>
      <c r="D60" s="108"/>
      <c r="E60" s="100">
        <f>'[1]B30502(1000-)'!B60</f>
        <v>275621</v>
      </c>
      <c r="F60" s="100">
        <f>'[1]B30502(1000-)'!C60</f>
        <v>208668</v>
      </c>
      <c r="G60" s="100">
        <f>'[1]B30502(1000-)'!D60</f>
        <v>66953</v>
      </c>
      <c r="H60" s="101"/>
    </row>
    <row r="61" spans="1:8" x14ac:dyDescent="0.15">
      <c r="A61" s="102"/>
      <c r="B61" s="213" t="s">
        <v>91</v>
      </c>
      <c r="C61" s="214"/>
      <c r="D61" s="214"/>
      <c r="E61" s="100">
        <f>'[1]B30502(1000-)'!B61</f>
        <v>219395</v>
      </c>
      <c r="F61" s="100">
        <f>'[1]B30502(1000-)'!C61</f>
        <v>158000</v>
      </c>
      <c r="G61" s="100">
        <f>'[1]B30502(1000-)'!D61</f>
        <v>61395</v>
      </c>
      <c r="H61" s="101"/>
    </row>
    <row r="62" spans="1:8" x14ac:dyDescent="0.15">
      <c r="A62" s="215" t="s">
        <v>92</v>
      </c>
      <c r="B62" s="216"/>
      <c r="C62" s="216"/>
      <c r="D62" s="217"/>
      <c r="E62" s="100">
        <f>'[1]B30502(1000-)'!B62</f>
        <v>650926</v>
      </c>
      <c r="F62" s="100">
        <f>'[1]B30502(1000-)'!C62</f>
        <v>427639</v>
      </c>
      <c r="G62" s="100">
        <f>'[1]B30502(1000-)'!D62</f>
        <v>223287</v>
      </c>
      <c r="H62" s="101"/>
    </row>
    <row r="63" spans="1:8" x14ac:dyDescent="0.15">
      <c r="A63" s="102"/>
      <c r="B63" s="213" t="s">
        <v>93</v>
      </c>
      <c r="C63" s="214"/>
      <c r="D63" s="214"/>
      <c r="E63" s="100">
        <f>'[1]B30502(1000-)'!B63</f>
        <v>3292</v>
      </c>
      <c r="F63" s="100">
        <f>'[1]B30502(1000-)'!C63</f>
        <v>1546</v>
      </c>
      <c r="G63" s="100">
        <f>'[1]B30502(1000-)'!D63</f>
        <v>1746</v>
      </c>
      <c r="H63" s="101"/>
    </row>
    <row r="64" spans="1:8" x14ac:dyDescent="0.15">
      <c r="A64" s="120"/>
      <c r="B64" s="218" t="s">
        <v>94</v>
      </c>
      <c r="C64" s="219"/>
      <c r="D64" s="219"/>
      <c r="E64" s="104">
        <f>'[1]B30502(1000-)'!B64</f>
        <v>647634</v>
      </c>
      <c r="F64" s="104">
        <f>'[1]B30502(1000-)'!C64</f>
        <v>426093</v>
      </c>
      <c r="G64" s="104">
        <f>'[1]B30502(1000-)'!D64</f>
        <v>221541</v>
      </c>
      <c r="H64" s="101"/>
    </row>
  </sheetData>
  <mergeCells count="48">
    <mergeCell ref="B13:D13"/>
    <mergeCell ref="A1:G1"/>
    <mergeCell ref="A2:G2"/>
    <mergeCell ref="A3:G3"/>
    <mergeCell ref="A5:D5"/>
    <mergeCell ref="A6:D6"/>
    <mergeCell ref="B7:D7"/>
    <mergeCell ref="B8:D8"/>
    <mergeCell ref="B9:D9"/>
    <mergeCell ref="C10:D10"/>
    <mergeCell ref="C11:D11"/>
    <mergeCell ref="C12:D12"/>
    <mergeCell ref="C27:D27"/>
    <mergeCell ref="C14:D14"/>
    <mergeCell ref="C15:D15"/>
    <mergeCell ref="C16:D16"/>
    <mergeCell ref="B17:D17"/>
    <mergeCell ref="A18:D18"/>
    <mergeCell ref="A19:D19"/>
    <mergeCell ref="A20:D20"/>
    <mergeCell ref="A21:D21"/>
    <mergeCell ref="B22:D22"/>
    <mergeCell ref="C23:D23"/>
    <mergeCell ref="C24:D24"/>
    <mergeCell ref="A48:D48"/>
    <mergeCell ref="C28:D28"/>
    <mergeCell ref="B29:D29"/>
    <mergeCell ref="C30:D30"/>
    <mergeCell ref="C31:D31"/>
    <mergeCell ref="C34:D34"/>
    <mergeCell ref="C35:D35"/>
    <mergeCell ref="A36:D36"/>
    <mergeCell ref="A37:D37"/>
    <mergeCell ref="A45:D45"/>
    <mergeCell ref="A46:D46"/>
    <mergeCell ref="A47:D47"/>
    <mergeCell ref="B64:D64"/>
    <mergeCell ref="A49:D49"/>
    <mergeCell ref="A51:D51"/>
    <mergeCell ref="A52:D52"/>
    <mergeCell ref="A53:D53"/>
    <mergeCell ref="A54:D54"/>
    <mergeCell ref="A56:D56"/>
    <mergeCell ref="B57:D57"/>
    <mergeCell ref="B59:D59"/>
    <mergeCell ref="B61:D61"/>
    <mergeCell ref="A62:D62"/>
    <mergeCell ref="B63:D63"/>
  </mergeCells>
  <phoneticPr fontId="3"/>
  <printOptions horizontalCentered="1"/>
  <pageMargins left="0.59055118110236227" right="0.59055118110236227" top="0.78740157480314965" bottom="0.78740157480314965"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2F6B1-4DE4-4B0A-AE54-5B69BCFF7E12}">
  <dimension ref="A1:M46"/>
  <sheetViews>
    <sheetView zoomScaleNormal="100" zoomScaleSheetLayoutView="100" workbookViewId="0">
      <selection activeCell="J9" sqref="J9"/>
    </sheetView>
  </sheetViews>
  <sheetFormatPr defaultColWidth="9" defaultRowHeight="13.5" x14ac:dyDescent="0.15"/>
  <cols>
    <col min="1" max="1" width="8.875" style="122" customWidth="1"/>
    <col min="2" max="3" width="3.125" style="122" customWidth="1"/>
    <col min="4" max="4" width="9.25" style="122" customWidth="1"/>
    <col min="5" max="9" width="10.625" style="122" customWidth="1"/>
    <col min="10" max="10" width="12.125" style="122" customWidth="1"/>
    <col min="11" max="16384" width="9" style="122"/>
  </cols>
  <sheetData>
    <row r="1" spans="1:10" ht="16.5" customHeight="1" x14ac:dyDescent="0.15">
      <c r="A1" s="121"/>
      <c r="B1" s="121"/>
      <c r="C1" s="121"/>
      <c r="D1" s="121"/>
    </row>
    <row r="2" spans="1:10" ht="16.5" customHeight="1" x14ac:dyDescent="0.15">
      <c r="A2" s="210" t="s">
        <v>14</v>
      </c>
      <c r="B2" s="210"/>
      <c r="C2" s="210"/>
      <c r="D2" s="210"/>
      <c r="E2" s="210"/>
      <c r="F2" s="210"/>
      <c r="G2" s="210"/>
      <c r="H2" s="210"/>
      <c r="I2" s="210"/>
      <c r="J2" s="210"/>
    </row>
    <row r="3" spans="1:10" ht="16.5" customHeight="1" x14ac:dyDescent="0.15">
      <c r="A3" s="211" t="s">
        <v>95</v>
      </c>
      <c r="B3" s="211"/>
      <c r="C3" s="211"/>
      <c r="D3" s="211"/>
      <c r="E3" s="211"/>
      <c r="F3" s="211"/>
      <c r="G3" s="211"/>
      <c r="H3" s="211"/>
      <c r="I3" s="211"/>
      <c r="J3" s="211"/>
    </row>
    <row r="4" spans="1:10" ht="16.5" customHeight="1" x14ac:dyDescent="0.15"/>
    <row r="5" spans="1:10" ht="16.5" customHeight="1" thickBot="1" x14ac:dyDescent="0.2">
      <c r="B5" s="45" t="s">
        <v>96</v>
      </c>
      <c r="G5" s="123"/>
      <c r="H5" s="123"/>
      <c r="I5" s="124" t="s">
        <v>17</v>
      </c>
      <c r="J5" s="123"/>
    </row>
    <row r="6" spans="1:10" ht="33" customHeight="1" x14ac:dyDescent="0.15">
      <c r="B6" s="249"/>
      <c r="C6" s="250"/>
      <c r="D6" s="249"/>
      <c r="E6" s="47" t="str">
        <f>売上高等!C6</f>
        <v>令和4年1～3月</v>
      </c>
      <c r="F6" s="47" t="str">
        <f>売上高等!D6</f>
        <v>令和4年4～6月</v>
      </c>
      <c r="G6" s="125" t="str">
        <f>売上高等!E6</f>
        <v>令和4年7～9月</v>
      </c>
      <c r="H6" s="48" t="str">
        <f>売上高等!F6</f>
        <v>令和4年10～12月</v>
      </c>
      <c r="I6" s="49" t="str">
        <f>売上高等!G6</f>
        <v>令和5年1～3月</v>
      </c>
    </row>
    <row r="7" spans="1:10" ht="16.5" customHeight="1" x14ac:dyDescent="0.15">
      <c r="B7" s="251" t="s">
        <v>97</v>
      </c>
      <c r="C7" s="251"/>
      <c r="D7" s="251"/>
      <c r="E7" s="50">
        <f>'[1]A32102(金融保険_100-)'!B11</f>
        <v>3</v>
      </c>
      <c r="F7" s="50">
        <f>'[1]A32102(金融保険_100-)'!C11</f>
        <v>19.399999999999999</v>
      </c>
      <c r="G7" s="126">
        <f>'[1]A32102(金融保険_100-)'!D11</f>
        <v>-16.8</v>
      </c>
      <c r="H7" s="127">
        <f>'[1]A32102(金融保険_100-)'!E11</f>
        <v>-85</v>
      </c>
      <c r="I7" s="52">
        <f>'[1]A32102(金融保険_100-)'!F11</f>
        <v>33.299999999999997</v>
      </c>
    </row>
    <row r="8" spans="1:10" ht="16.5" customHeight="1" x14ac:dyDescent="0.15">
      <c r="B8" s="238"/>
      <c r="C8" s="238"/>
      <c r="D8" s="238"/>
      <c r="E8" s="53">
        <f>'[1]A32102(金融保険_100-)'!B12</f>
        <v>29912</v>
      </c>
      <c r="F8" s="53">
        <f>'[1]A32102(金融保険_100-)'!C12</f>
        <v>144001</v>
      </c>
      <c r="G8" s="128">
        <f>'[1]A32102(金融保険_100-)'!D12</f>
        <v>106165</v>
      </c>
      <c r="H8" s="129">
        <f>'[1]A32102(金融保険_100-)'!E12</f>
        <v>13816</v>
      </c>
      <c r="I8" s="55">
        <f>'[1]A32102(金融保険_100-)'!F12</f>
        <v>39860</v>
      </c>
    </row>
    <row r="9" spans="1:10" ht="16.5" customHeight="1" x14ac:dyDescent="0.15">
      <c r="B9" s="195" t="s">
        <v>98</v>
      </c>
      <c r="C9" s="239"/>
      <c r="D9" s="240"/>
      <c r="E9" s="50">
        <f>'[1]A32102(金融保険_100-)'!B13</f>
        <v>0.2</v>
      </c>
      <c r="F9" s="50">
        <f>'[1]A32102(金融保険_100-)'!C13</f>
        <v>-42.4</v>
      </c>
      <c r="G9" s="126">
        <f>'[1]A32102(金融保険_100-)'!D13</f>
        <v>-11.5</v>
      </c>
      <c r="H9" s="127">
        <f>'[1]A32102(金融保険_100-)'!E13</f>
        <v>6.3</v>
      </c>
      <c r="I9" s="52">
        <f>'[1]A32102(金融保険_100-)'!F13</f>
        <v>-5.7</v>
      </c>
    </row>
    <row r="10" spans="1:10" ht="16.5" customHeight="1" x14ac:dyDescent="0.15">
      <c r="B10" s="252"/>
      <c r="C10" s="253"/>
      <c r="D10" s="254"/>
      <c r="E10" s="56">
        <f>'[1]A32102(金融保険_100-)'!B14</f>
        <v>27814</v>
      </c>
      <c r="F10" s="56">
        <f>'[1]A32102(金融保険_100-)'!C14</f>
        <v>14925</v>
      </c>
      <c r="G10" s="130">
        <f>'[1]A32102(金融保険_100-)'!D14</f>
        <v>20478</v>
      </c>
      <c r="H10" s="131">
        <f>'[1]A32102(金融保険_100-)'!E14</f>
        <v>19805</v>
      </c>
      <c r="I10" s="58">
        <f>'[1]A32102(金融保険_100-)'!F14</f>
        <v>26241</v>
      </c>
    </row>
    <row r="11" spans="1:10" ht="16.5" customHeight="1" x14ac:dyDescent="0.15">
      <c r="B11" s="255"/>
      <c r="C11" s="257" t="s">
        <v>22</v>
      </c>
      <c r="D11" s="258"/>
      <c r="E11" s="50">
        <f>'[1]A32102(金融保険_100-)'!B15</f>
        <v>4.4000000000000004</v>
      </c>
      <c r="F11" s="50">
        <f>'[1]A32102(金融保険_100-)'!C15</f>
        <v>-10.199999999999999</v>
      </c>
      <c r="G11" s="126">
        <f>'[1]A32102(金融保険_100-)'!D15</f>
        <v>-7.2</v>
      </c>
      <c r="H11" s="127">
        <f>'[1]A32102(金融保険_100-)'!E15</f>
        <v>-1.5</v>
      </c>
      <c r="I11" s="52">
        <f>'[1]A32102(金融保険_100-)'!F15</f>
        <v>7.6</v>
      </c>
    </row>
    <row r="12" spans="1:10" ht="16.5" customHeight="1" x14ac:dyDescent="0.15">
      <c r="B12" s="256"/>
      <c r="C12" s="259"/>
      <c r="D12" s="260"/>
      <c r="E12" s="53">
        <f>'[1]A32102(金融保険_100-)'!B16</f>
        <v>14439</v>
      </c>
      <c r="F12" s="53">
        <f>'[1]A32102(金融保険_100-)'!C16</f>
        <v>7213</v>
      </c>
      <c r="G12" s="128">
        <f>'[1]A32102(金融保険_100-)'!D16</f>
        <v>11892</v>
      </c>
      <c r="H12" s="129">
        <f>'[1]A32102(金融保険_100-)'!E16</f>
        <v>10596</v>
      </c>
      <c r="I12" s="55">
        <f>'[1]A32102(金融保険_100-)'!F16</f>
        <v>15539</v>
      </c>
    </row>
    <row r="13" spans="1:10" ht="16.5" customHeight="1" x14ac:dyDescent="0.15">
      <c r="B13" s="238" t="s">
        <v>99</v>
      </c>
      <c r="C13" s="238"/>
      <c r="D13" s="238"/>
      <c r="E13" s="50">
        <f>'[1]A32102(金融保険_100-)'!B19</f>
        <v>0.5</v>
      </c>
      <c r="F13" s="50">
        <f>'[1]A32102(金融保険_100-)'!C19</f>
        <v>-1.5</v>
      </c>
      <c r="G13" s="126">
        <f>'[1]A32102(金融保険_100-)'!D19</f>
        <v>-6.5</v>
      </c>
      <c r="H13" s="127">
        <f>'[1]A32102(金融保険_100-)'!E19</f>
        <v>-7.9</v>
      </c>
      <c r="I13" s="52">
        <f>'[1]A32102(金融保険_100-)'!F19</f>
        <v>-5.4</v>
      </c>
    </row>
    <row r="14" spans="1:10" ht="16.5" customHeight="1" x14ac:dyDescent="0.15">
      <c r="B14" s="238"/>
      <c r="C14" s="238"/>
      <c r="D14" s="238"/>
      <c r="E14" s="53">
        <f>'[1]A32102(金融保険_100-)'!B20</f>
        <v>22526</v>
      </c>
      <c r="F14" s="53">
        <f>'[1]A32102(金融保険_100-)'!C20</f>
        <v>18142</v>
      </c>
      <c r="G14" s="128">
        <f>'[1]A32102(金融保険_100-)'!D20</f>
        <v>18837</v>
      </c>
      <c r="H14" s="129">
        <f>'[1]A32102(金融保険_100-)'!E20</f>
        <v>18288</v>
      </c>
      <c r="I14" s="55">
        <f>'[1]A32102(金融保険_100-)'!F20</f>
        <v>21313</v>
      </c>
    </row>
    <row r="15" spans="1:10" ht="16.5" customHeight="1" x14ac:dyDescent="0.15">
      <c r="B15" s="195" t="s">
        <v>100</v>
      </c>
      <c r="C15" s="239"/>
      <c r="D15" s="240"/>
      <c r="E15" s="50">
        <f>'[1]A32102(金融保険_100-)'!B21</f>
        <v>-1.6</v>
      </c>
      <c r="F15" s="50">
        <f>'[1]A32102(金融保険_100-)'!C21</f>
        <v>-1.7</v>
      </c>
      <c r="G15" s="126">
        <f>'[1]A32102(金融保険_100-)'!D21</f>
        <v>-2.8</v>
      </c>
      <c r="H15" s="127">
        <f>'[1]A32102(金融保険_100-)'!E21</f>
        <v>-3.3</v>
      </c>
      <c r="I15" s="52">
        <f>'[1]A32102(金融保険_100-)'!F21</f>
        <v>-3.3</v>
      </c>
    </row>
    <row r="16" spans="1:10" ht="16.5" customHeight="1" thickBot="1" x14ac:dyDescent="0.2">
      <c r="B16" s="241"/>
      <c r="C16" s="242"/>
      <c r="D16" s="243"/>
      <c r="E16" s="53">
        <f>'[1]A32102(金融保険_100-)'!B22</f>
        <v>63241</v>
      </c>
      <c r="F16" s="53">
        <f>'[1]A32102(金融保険_100-)'!C22</f>
        <v>63829</v>
      </c>
      <c r="G16" s="128">
        <f>'[1]A32102(金融保険_100-)'!D22</f>
        <v>62850</v>
      </c>
      <c r="H16" s="129">
        <f>'[1]A32102(金融保険_100-)'!E22</f>
        <v>62069</v>
      </c>
      <c r="I16" s="55">
        <f>'[1]A32102(金融保険_100-)'!F22</f>
        <v>61162</v>
      </c>
    </row>
    <row r="17" spans="1:13" ht="33" customHeight="1" thickTop="1" thickBot="1" x14ac:dyDescent="0.2">
      <c r="B17" s="244" t="s">
        <v>101</v>
      </c>
      <c r="C17" s="244"/>
      <c r="D17" s="245"/>
      <c r="E17" s="132">
        <f>'[1]A32102(金融保険_100-)'!B27</f>
        <v>110</v>
      </c>
      <c r="F17" s="132">
        <f>'[1]A32102(金融保険_100-)'!C27</f>
        <v>106</v>
      </c>
      <c r="G17" s="133">
        <f>'[1]A32102(金融保険_100-)'!D27</f>
        <v>108</v>
      </c>
      <c r="H17" s="134">
        <f>'[1]A32102(金融保険_100-)'!E27</f>
        <v>109</v>
      </c>
      <c r="I17" s="135">
        <f>'[1]A32102(金融保険_100-)'!F27</f>
        <v>108</v>
      </c>
    </row>
    <row r="18" spans="1:13" ht="12" customHeight="1" x14ac:dyDescent="0.15">
      <c r="B18" s="121"/>
      <c r="C18" s="121"/>
      <c r="D18" s="121"/>
      <c r="E18" s="136"/>
      <c r="F18" s="136"/>
    </row>
    <row r="19" spans="1:13" ht="12" customHeight="1" x14ac:dyDescent="0.15">
      <c r="B19" s="72" t="s">
        <v>102</v>
      </c>
      <c r="C19" s="121"/>
      <c r="D19" s="121"/>
      <c r="E19" s="136"/>
      <c r="F19" s="136"/>
    </row>
    <row r="20" spans="1:13" x14ac:dyDescent="0.15">
      <c r="B20" s="72" t="s">
        <v>103</v>
      </c>
      <c r="K20" s="137"/>
    </row>
    <row r="23" spans="1:13" s="89" customFormat="1" ht="16.5" customHeight="1" x14ac:dyDescent="0.15">
      <c r="A23" s="246" t="s">
        <v>104</v>
      </c>
      <c r="B23" s="246"/>
      <c r="C23" s="246"/>
      <c r="D23" s="246"/>
      <c r="E23" s="246"/>
      <c r="F23" s="246"/>
      <c r="G23" s="246"/>
      <c r="H23" s="246"/>
      <c r="I23" s="246"/>
      <c r="J23" s="246"/>
    </row>
    <row r="24" spans="1:13" s="89" customFormat="1" ht="16.5" customHeight="1" x14ac:dyDescent="0.15">
      <c r="A24" s="247" t="str">
        <f>資産・負債等!A2</f>
        <v>(令和５年１～３月期）</v>
      </c>
      <c r="B24" s="247"/>
      <c r="C24" s="247"/>
      <c r="D24" s="247"/>
      <c r="E24" s="247"/>
      <c r="F24" s="247"/>
      <c r="G24" s="247"/>
      <c r="H24" s="247"/>
      <c r="I24" s="247"/>
      <c r="J24" s="247"/>
    </row>
    <row r="25" spans="1:13" s="89" customFormat="1" ht="16.5" customHeight="1" x14ac:dyDescent="0.15">
      <c r="A25" s="248" t="s">
        <v>105</v>
      </c>
      <c r="B25" s="248"/>
      <c r="C25" s="248"/>
      <c r="D25" s="248"/>
      <c r="E25" s="248"/>
      <c r="F25" s="248"/>
      <c r="G25" s="248"/>
      <c r="H25" s="248"/>
      <c r="I25" s="248"/>
      <c r="J25" s="248"/>
    </row>
    <row r="26" spans="1:13" s="89" customFormat="1" ht="16.5" customHeight="1" x14ac:dyDescent="0.15">
      <c r="D26" s="138"/>
      <c r="E26" s="138"/>
      <c r="F26" s="139"/>
      <c r="G26" s="122"/>
      <c r="H26" s="122"/>
      <c r="I26" s="122"/>
      <c r="J26" s="122"/>
      <c r="K26" s="122"/>
    </row>
    <row r="27" spans="1:13" s="89" customFormat="1" ht="16.5" customHeight="1" x14ac:dyDescent="0.15">
      <c r="D27" s="140"/>
      <c r="E27" s="45" t="s">
        <v>96</v>
      </c>
      <c r="F27" s="141"/>
      <c r="G27" s="142"/>
      <c r="H27" s="143" t="s">
        <v>38</v>
      </c>
      <c r="I27" s="122"/>
      <c r="J27" s="122"/>
      <c r="K27" s="122"/>
    </row>
    <row r="28" spans="1:13" s="89" customFormat="1" ht="16.5" customHeight="1" x14ac:dyDescent="0.15">
      <c r="D28" s="144"/>
      <c r="E28" s="236" t="s">
        <v>106</v>
      </c>
      <c r="F28" s="237"/>
      <c r="G28" s="145"/>
      <c r="H28" s="146">
        <f>'[1]A31901(東海_100-)'!C7</f>
        <v>1129235</v>
      </c>
      <c r="I28" s="122"/>
      <c r="J28" s="122"/>
      <c r="K28" s="122"/>
      <c r="L28" s="147"/>
      <c r="M28" s="147"/>
    </row>
    <row r="29" spans="1:13" s="89" customFormat="1" ht="16.5" customHeight="1" x14ac:dyDescent="0.15">
      <c r="D29" s="144"/>
      <c r="E29" s="148" t="s">
        <v>68</v>
      </c>
      <c r="F29" s="148"/>
      <c r="G29" s="149"/>
      <c r="H29" s="150">
        <f>'[1]A31901(東海_100-)'!C8</f>
        <v>7158064</v>
      </c>
      <c r="I29" s="122"/>
      <c r="J29" s="122"/>
      <c r="K29" s="122"/>
      <c r="L29" s="147"/>
      <c r="M29" s="147"/>
    </row>
    <row r="30" spans="1:13" s="89" customFormat="1" ht="16.5" customHeight="1" x14ac:dyDescent="0.15">
      <c r="D30" s="144"/>
      <c r="E30" s="234" t="s">
        <v>107</v>
      </c>
      <c r="F30" s="235"/>
      <c r="G30" s="149"/>
      <c r="H30" s="150">
        <f>'[1]A31901(東海_100-)'!C9</f>
        <v>6880549</v>
      </c>
      <c r="I30" s="122"/>
      <c r="J30" s="122"/>
      <c r="K30" s="122"/>
      <c r="L30" s="147"/>
      <c r="M30" s="147"/>
    </row>
    <row r="31" spans="1:13" s="89" customFormat="1" ht="16.5" customHeight="1" x14ac:dyDescent="0.15">
      <c r="D31" s="151"/>
      <c r="E31" s="234" t="s">
        <v>108</v>
      </c>
      <c r="F31" s="235"/>
      <c r="G31" s="149"/>
      <c r="H31" s="150">
        <f>'[1]A31901(東海_100-)'!C10</f>
        <v>1183611</v>
      </c>
      <c r="I31" s="122"/>
      <c r="J31" s="122"/>
      <c r="K31" s="122"/>
      <c r="L31" s="147"/>
      <c r="M31" s="147"/>
    </row>
    <row r="32" spans="1:13" s="89" customFormat="1" ht="16.5" customHeight="1" x14ac:dyDescent="0.15">
      <c r="D32" s="151"/>
      <c r="E32" s="234" t="s">
        <v>109</v>
      </c>
      <c r="F32" s="235"/>
      <c r="G32" s="149"/>
      <c r="H32" s="150">
        <f>'[1]A31901(東海_100-)'!C11</f>
        <v>594668</v>
      </c>
      <c r="I32" s="122"/>
      <c r="J32" s="122"/>
      <c r="K32" s="122"/>
      <c r="L32" s="147"/>
      <c r="M32" s="147"/>
    </row>
    <row r="33" spans="4:13" s="89" customFormat="1" ht="16.5" customHeight="1" x14ac:dyDescent="0.15">
      <c r="D33" s="151"/>
      <c r="E33" s="234" t="s">
        <v>110</v>
      </c>
      <c r="F33" s="235"/>
      <c r="G33" s="149"/>
      <c r="H33" s="150">
        <f>'[1]A31901(東海_100-)'!C12</f>
        <v>5135621</v>
      </c>
      <c r="I33" s="122"/>
      <c r="J33" s="122"/>
      <c r="K33" s="122"/>
      <c r="L33" s="147"/>
      <c r="M33" s="147"/>
    </row>
    <row r="34" spans="4:13" s="89" customFormat="1" ht="16.5" customHeight="1" x14ac:dyDescent="0.15">
      <c r="D34" s="151"/>
      <c r="E34" s="234" t="s">
        <v>111</v>
      </c>
      <c r="F34" s="235"/>
      <c r="G34" s="149"/>
      <c r="H34" s="150">
        <f>'[1]A31901(東海_100-)'!C13</f>
        <v>-33351</v>
      </c>
      <c r="I34" s="122"/>
      <c r="J34" s="122"/>
      <c r="K34" s="122"/>
      <c r="L34" s="147"/>
      <c r="M34" s="147"/>
    </row>
    <row r="35" spans="4:13" s="89" customFormat="1" ht="16.5" customHeight="1" x14ac:dyDescent="0.15">
      <c r="D35" s="144"/>
      <c r="E35" s="234" t="s">
        <v>112</v>
      </c>
      <c r="F35" s="235"/>
      <c r="G35" s="149"/>
      <c r="H35" s="150">
        <f>'[1]A31901(東海_100-)'!C14</f>
        <v>277184</v>
      </c>
      <c r="I35" s="122"/>
      <c r="J35" s="122"/>
      <c r="K35" s="122"/>
      <c r="L35" s="147"/>
      <c r="M35" s="147"/>
    </row>
    <row r="36" spans="4:13" s="89" customFormat="1" ht="16.5" customHeight="1" x14ac:dyDescent="0.15">
      <c r="D36" s="144"/>
      <c r="E36" s="234" t="s">
        <v>113</v>
      </c>
      <c r="F36" s="235"/>
      <c r="G36" s="149"/>
      <c r="H36" s="150">
        <f>'[1]A31901(東海_100-)'!C15</f>
        <v>331</v>
      </c>
      <c r="I36" s="122"/>
      <c r="J36" s="122"/>
      <c r="K36" s="122"/>
      <c r="L36" s="147"/>
      <c r="M36" s="147"/>
    </row>
    <row r="37" spans="4:13" s="89" customFormat="1" ht="16.5" customHeight="1" x14ac:dyDescent="0.15">
      <c r="D37" s="144"/>
      <c r="E37" s="152" t="s">
        <v>85</v>
      </c>
      <c r="F37" s="153"/>
      <c r="G37" s="145"/>
      <c r="H37" s="146">
        <f>'[1]A31901(東海_100-)'!C16</f>
        <v>39860</v>
      </c>
      <c r="I37" s="122"/>
      <c r="J37" s="122"/>
      <c r="K37" s="122"/>
      <c r="L37" s="147"/>
      <c r="M37" s="147"/>
    </row>
    <row r="38" spans="4:13" s="89" customFormat="1" ht="16.5" customHeight="1" x14ac:dyDescent="0.15">
      <c r="D38" s="144"/>
      <c r="E38" s="154" t="s">
        <v>86</v>
      </c>
      <c r="F38" s="154"/>
      <c r="G38" s="155"/>
      <c r="H38" s="156">
        <f>'[1]A31901(東海_100-)'!C17</f>
        <v>100396</v>
      </c>
      <c r="I38" s="122"/>
      <c r="J38" s="122"/>
      <c r="K38" s="122"/>
      <c r="L38" s="147"/>
      <c r="M38" s="147"/>
    </row>
    <row r="39" spans="4:13" s="89" customFormat="1" ht="16.5" customHeight="1" x14ac:dyDescent="0.15">
      <c r="D39" s="157"/>
      <c r="E39" s="158" t="s">
        <v>114</v>
      </c>
      <c r="F39" s="158"/>
      <c r="G39" s="149"/>
      <c r="H39" s="150">
        <f>'[1]A31901(東海_100-)'!C18</f>
        <v>2913</v>
      </c>
      <c r="I39" s="122"/>
      <c r="J39" s="122"/>
      <c r="K39" s="122"/>
      <c r="L39" s="147"/>
      <c r="M39" s="147"/>
    </row>
    <row r="40" spans="4:13" s="89" customFormat="1" ht="16.5" customHeight="1" x14ac:dyDescent="0.15">
      <c r="D40" s="159"/>
      <c r="E40" s="160" t="s">
        <v>115</v>
      </c>
      <c r="F40" s="160"/>
      <c r="G40" s="149"/>
      <c r="H40" s="150">
        <f>'[1]A31901(東海_100-)'!C19</f>
        <v>496</v>
      </c>
      <c r="I40" s="122"/>
      <c r="J40" s="122"/>
      <c r="K40" s="122"/>
      <c r="L40" s="147"/>
      <c r="M40" s="147"/>
    </row>
    <row r="41" spans="4:13" s="89" customFormat="1" ht="16.5" customHeight="1" x14ac:dyDescent="0.15">
      <c r="D41" s="157"/>
      <c r="E41" s="158" t="s">
        <v>116</v>
      </c>
      <c r="F41" s="158"/>
      <c r="G41" s="149"/>
      <c r="H41" s="150">
        <f>'[1]A31901(東海_100-)'!C20</f>
        <v>64508</v>
      </c>
      <c r="I41" s="122"/>
      <c r="J41" s="122"/>
      <c r="K41" s="122"/>
      <c r="L41" s="147"/>
      <c r="M41" s="147"/>
    </row>
    <row r="42" spans="4:13" s="89" customFormat="1" ht="16.5" customHeight="1" x14ac:dyDescent="0.15">
      <c r="D42" s="157"/>
      <c r="E42" s="158" t="s">
        <v>117</v>
      </c>
      <c r="F42" s="158"/>
      <c r="G42" s="149"/>
      <c r="H42" s="150">
        <f>'[1]A31901(東海_100-)'!C21</f>
        <v>13460</v>
      </c>
      <c r="I42" s="122"/>
      <c r="J42" s="122"/>
      <c r="K42" s="122"/>
      <c r="L42" s="147"/>
      <c r="M42" s="147"/>
    </row>
    <row r="43" spans="4:13" s="89" customFormat="1" ht="16.5" customHeight="1" x14ac:dyDescent="0.15">
      <c r="D43" s="157"/>
      <c r="E43" s="158" t="s">
        <v>118</v>
      </c>
      <c r="F43" s="158"/>
      <c r="G43" s="149"/>
      <c r="H43" s="150">
        <f>'[1]A31901(東海_100-)'!C22</f>
        <v>19019</v>
      </c>
      <c r="I43" s="122"/>
      <c r="J43" s="122"/>
      <c r="K43" s="122"/>
      <c r="L43" s="147"/>
      <c r="M43" s="147"/>
    </row>
    <row r="44" spans="4:13" s="89" customFormat="1" ht="16.5" customHeight="1" x14ac:dyDescent="0.15">
      <c r="D44" s="144"/>
      <c r="E44" s="148" t="s">
        <v>92</v>
      </c>
      <c r="F44" s="148"/>
      <c r="G44" s="149"/>
      <c r="H44" s="150">
        <f>'[1]A31901(東海_100-)'!C23</f>
        <v>62175</v>
      </c>
      <c r="I44" s="122"/>
      <c r="J44" s="122"/>
      <c r="K44" s="122"/>
      <c r="L44" s="147"/>
      <c r="M44" s="147"/>
    </row>
    <row r="45" spans="4:13" s="89" customFormat="1" ht="16.5" customHeight="1" x14ac:dyDescent="0.15">
      <c r="D45" s="157"/>
      <c r="E45" s="158" t="s">
        <v>119</v>
      </c>
      <c r="F45" s="158"/>
      <c r="G45" s="149"/>
      <c r="H45" s="150">
        <f>'[1]A31901(東海_100-)'!C24</f>
        <v>1013</v>
      </c>
      <c r="I45" s="122"/>
      <c r="J45" s="122"/>
      <c r="K45" s="122"/>
      <c r="L45" s="147"/>
      <c r="M45" s="147"/>
    </row>
    <row r="46" spans="4:13" ht="16.5" customHeight="1" x14ac:dyDescent="0.15">
      <c r="D46" s="157"/>
      <c r="E46" s="161" t="s">
        <v>120</v>
      </c>
      <c r="F46" s="161"/>
      <c r="G46" s="162"/>
      <c r="H46" s="163">
        <f>'[1]A31901(東海_100-)'!C25</f>
        <v>61162</v>
      </c>
    </row>
  </sheetData>
  <mergeCells count="21">
    <mergeCell ref="A25:J25"/>
    <mergeCell ref="A2:J2"/>
    <mergeCell ref="A3:J3"/>
    <mergeCell ref="B6:D6"/>
    <mergeCell ref="B7:D8"/>
    <mergeCell ref="B9:D10"/>
    <mergeCell ref="B11:B12"/>
    <mergeCell ref="C11:D12"/>
    <mergeCell ref="B13:D14"/>
    <mergeCell ref="B15:D16"/>
    <mergeCell ref="B17:D17"/>
    <mergeCell ref="A23:J23"/>
    <mergeCell ref="A24:J24"/>
    <mergeCell ref="E35:F35"/>
    <mergeCell ref="E36:F36"/>
    <mergeCell ref="E28:F28"/>
    <mergeCell ref="E30:F30"/>
    <mergeCell ref="E31:F31"/>
    <mergeCell ref="E32:F32"/>
    <mergeCell ref="E33:F33"/>
    <mergeCell ref="E34:F34"/>
  </mergeCells>
  <phoneticPr fontId="3"/>
  <printOptions horizontalCentered="1"/>
  <pageMargins left="0.39370078740157483" right="0.39370078740157483" top="0.86614173228346458" bottom="0.70866141732283472" header="0.51181102362204722" footer="0.51181102362204722"/>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売上高等</vt:lpstr>
      <vt:lpstr>資産・負債等</vt:lpstr>
      <vt:lpstr>金融業・保険業</vt:lpstr>
      <vt:lpstr>金融業・保険業!Print_Area</vt:lpstr>
      <vt:lpstr>資産・負債等!Print_Area</vt:lpstr>
      <vt:lpstr>売上高等!Print_Area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2023-05-29T00:14:29Z</dcterms:created>
  <dcterms:modified xsi:type="dcterms:W3CDTF">2023-05-29T02:53:29Z</dcterms:modified>
</cp:coreProperties>
</file>