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63A33BEE-5637-46FB-90BE-53D1CBC3FA22}" xr6:coauthVersionLast="47" xr6:coauthVersionMax="47" xr10:uidLastSave="{00000000-0000-0000-0000-000000000000}"/>
  <workbookProtection workbookAlgorithmName="SHA-512" workbookHashValue="DQeRJdKD9XYi+7RLvOb9enIcok/6N+71ctOKglAdMzG9wE3KabS45egINyoZ4WLacF7/2zBTlA0ZEQLEUSDe6w==" workbookSaltValue="sntt6rDIxCbDYc5VkmLlSQ==" workbookSpinCount="100000" lockStructure="1"/>
  <bookViews>
    <workbookView xWindow="28680" yWindow="-120" windowWidth="29040" windowHeight="15720" tabRatio="911" xr2:uid="{00000000-000D-0000-FFFF-FFFF00000000}"/>
  </bookViews>
  <sheets>
    <sheet name="別紙様式１" sheetId="8" r:id="rId1"/>
    <sheet name="別紙様式１付表１（消費者への販売分）" sheetId="10" r:id="rId2"/>
    <sheet name="別紙様式１付表１ (自己使用見込数量)" sheetId="15" r:id="rId3"/>
    <sheet name="別紙様式１付表２" sheetId="1" r:id="rId4"/>
    <sheet name="別紙様式１付表３（消費者への販売分）" sheetId="13" r:id="rId5"/>
    <sheet name="別紙様式１付表３（自己使用見込数量）" sheetId="16" r:id="rId6"/>
    <sheet name="別紙様式１付表４" sheetId="14" r:id="rId7"/>
  </sheets>
  <definedNames>
    <definedName name="_xlnm.Print_Area" localSheetId="0">別紙様式１!$A$1:$J$28</definedName>
    <definedName name="_xlnm.Print_Area" localSheetId="2">'別紙様式１付表１ (自己使用見込数量)'!$A$1:$H$36</definedName>
    <definedName name="_xlnm.Print_Area" localSheetId="1">'別紙様式１付表１（消費者への販売分）'!$A$1:$H$36</definedName>
    <definedName name="_xlnm.Print_Area" localSheetId="3">別紙様式１付表２!$A$1:$J$28</definedName>
    <definedName name="_xlnm.Print_Area" localSheetId="5">'別紙様式１付表３（自己使用見込数量）'!$A$1:$H$37</definedName>
    <definedName name="_xlnm.Print_Area" localSheetId="4">'別紙様式１付表３（消費者への販売分）'!$A$1:$H$37</definedName>
    <definedName name="_xlnm.Print_Area" localSheetId="6">別紙様式１付表４!$A$1:$G$24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8" l="1"/>
  <c r="J9" i="8"/>
  <c r="A7" i="13" l="1"/>
  <c r="G36" i="16" l="1"/>
  <c r="F36" i="16"/>
  <c r="E36" i="16"/>
  <c r="D36" i="16"/>
  <c r="C36" i="16"/>
  <c r="G30" i="16"/>
  <c r="F30" i="16"/>
  <c r="E30" i="16"/>
  <c r="D30" i="16"/>
  <c r="C30" i="16"/>
  <c r="G22" i="16"/>
  <c r="F22" i="16"/>
  <c r="F37" i="16" s="1"/>
  <c r="E22" i="16"/>
  <c r="D22" i="16"/>
  <c r="D37" i="16" s="1"/>
  <c r="C22" i="16"/>
  <c r="G36" i="13"/>
  <c r="F36" i="13"/>
  <c r="E36" i="13"/>
  <c r="E37" i="13" s="1"/>
  <c r="D36" i="13"/>
  <c r="D37" i="13" s="1"/>
  <c r="C36" i="13"/>
  <c r="C37" i="13" s="1"/>
  <c r="G30" i="13"/>
  <c r="F30" i="13"/>
  <c r="E30" i="13"/>
  <c r="D30" i="13"/>
  <c r="C30" i="13"/>
  <c r="G22" i="13"/>
  <c r="F22" i="13"/>
  <c r="E22" i="13"/>
  <c r="D22" i="13"/>
  <c r="C22" i="13"/>
  <c r="G35" i="10"/>
  <c r="F35" i="10"/>
  <c r="E35" i="10"/>
  <c r="D35" i="10"/>
  <c r="C35" i="10"/>
  <c r="G29" i="10"/>
  <c r="F29" i="10"/>
  <c r="E29" i="10"/>
  <c r="D29" i="10"/>
  <c r="C29" i="10"/>
  <c r="G21" i="10"/>
  <c r="F21" i="10"/>
  <c r="F36" i="10" s="1"/>
  <c r="E21" i="10"/>
  <c r="E36" i="10" s="1"/>
  <c r="D21" i="10"/>
  <c r="D36" i="10" s="1"/>
  <c r="C21" i="10"/>
  <c r="C36" i="10" s="1"/>
  <c r="G35" i="15"/>
  <c r="G36" i="15" s="1"/>
  <c r="F35" i="15"/>
  <c r="F36" i="15" s="1"/>
  <c r="E35" i="15"/>
  <c r="E36" i="15" s="1"/>
  <c r="D35" i="15"/>
  <c r="D36" i="15" s="1"/>
  <c r="G29" i="15"/>
  <c r="F29" i="15"/>
  <c r="E29" i="15"/>
  <c r="D29" i="15"/>
  <c r="G21" i="15"/>
  <c r="F21" i="15"/>
  <c r="E21" i="15"/>
  <c r="D21" i="15"/>
  <c r="C35" i="15"/>
  <c r="C29" i="15"/>
  <c r="C21" i="15"/>
  <c r="C36" i="15" s="1"/>
  <c r="E37" i="16" l="1"/>
  <c r="G37" i="16"/>
  <c r="F37" i="13"/>
  <c r="H16" i="1" s="1"/>
  <c r="C37" i="16"/>
  <c r="G37" i="13"/>
  <c r="I16" i="1" s="1"/>
  <c r="G36" i="10"/>
  <c r="H36" i="10" s="1"/>
  <c r="F16" i="1"/>
  <c r="E16" i="1"/>
  <c r="G16" i="1"/>
  <c r="H22" i="13"/>
  <c r="H34" i="13"/>
  <c r="H33" i="13"/>
  <c r="H32" i="13"/>
  <c r="H31" i="13"/>
  <c r="H30" i="13"/>
  <c r="H28" i="13"/>
  <c r="H27" i="13"/>
  <c r="H26" i="13"/>
  <c r="H25" i="13"/>
  <c r="H24" i="13"/>
  <c r="H23" i="13"/>
  <c r="H20" i="13"/>
  <c r="H19" i="13"/>
  <c r="H18" i="13"/>
  <c r="H17" i="13"/>
  <c r="H16" i="13"/>
  <c r="H15" i="13"/>
  <c r="H14" i="13"/>
  <c r="H13" i="13"/>
  <c r="H12" i="13"/>
  <c r="H11" i="13"/>
  <c r="H36" i="16"/>
  <c r="H34" i="16"/>
  <c r="H33" i="16"/>
  <c r="H32" i="16"/>
  <c r="H31" i="16"/>
  <c r="H30" i="16"/>
  <c r="H28" i="16"/>
  <c r="H27" i="16"/>
  <c r="H26" i="16"/>
  <c r="H25" i="16"/>
  <c r="H24" i="16"/>
  <c r="H23" i="16"/>
  <c r="H22" i="16"/>
  <c r="H20" i="16"/>
  <c r="H19" i="16"/>
  <c r="H18" i="16"/>
  <c r="H17" i="16"/>
  <c r="H16" i="16"/>
  <c r="H15" i="16"/>
  <c r="H14" i="16"/>
  <c r="H13" i="16"/>
  <c r="H12" i="16"/>
  <c r="I25" i="1"/>
  <c r="H25" i="1"/>
  <c r="G25" i="1"/>
  <c r="F25" i="1"/>
  <c r="E25" i="1"/>
  <c r="I15" i="1"/>
  <c r="H15" i="1"/>
  <c r="G15" i="1"/>
  <c r="F15" i="1"/>
  <c r="E15" i="1"/>
  <c r="I23" i="8"/>
  <c r="H23" i="8"/>
  <c r="G23" i="8"/>
  <c r="F23" i="8"/>
  <c r="E23" i="8"/>
  <c r="H35" i="15"/>
  <c r="H33" i="15"/>
  <c r="H32" i="15"/>
  <c r="H31" i="15"/>
  <c r="H30" i="15"/>
  <c r="H29" i="15"/>
  <c r="H27" i="15"/>
  <c r="H26" i="15"/>
  <c r="H25" i="15"/>
  <c r="H24" i="15"/>
  <c r="H23" i="15"/>
  <c r="H22" i="15"/>
  <c r="H19" i="15"/>
  <c r="H18" i="15"/>
  <c r="H17" i="15"/>
  <c r="H16" i="15"/>
  <c r="H15" i="15"/>
  <c r="H14" i="15"/>
  <c r="H13" i="15"/>
  <c r="H12" i="15"/>
  <c r="H11" i="15"/>
  <c r="H35" i="10"/>
  <c r="H33" i="10"/>
  <c r="H32" i="10"/>
  <c r="H31" i="10"/>
  <c r="H30" i="10"/>
  <c r="H29" i="10"/>
  <c r="H27" i="10"/>
  <c r="H26" i="10"/>
  <c r="H25" i="10"/>
  <c r="H24" i="10"/>
  <c r="H23" i="10"/>
  <c r="H22" i="10"/>
  <c r="H21" i="10"/>
  <c r="H19" i="10"/>
  <c r="H18" i="10"/>
  <c r="H17" i="10"/>
  <c r="H16" i="10"/>
  <c r="H15" i="10"/>
  <c r="H14" i="10"/>
  <c r="H13" i="10"/>
  <c r="H12" i="10"/>
  <c r="H11" i="10"/>
  <c r="H10" i="10"/>
  <c r="I25" i="8"/>
  <c r="H25" i="8"/>
  <c r="G25" i="8"/>
  <c r="F25" i="8"/>
  <c r="E25" i="8"/>
  <c r="H36" i="13" l="1"/>
  <c r="H21" i="15"/>
  <c r="E16" i="8"/>
  <c r="E22" i="8" s="1"/>
  <c r="E24" i="8" s="1"/>
  <c r="I15" i="8"/>
  <c r="H15" i="8"/>
  <c r="G15" i="8"/>
  <c r="F15" i="8"/>
  <c r="E15" i="8"/>
  <c r="J25" i="8"/>
  <c r="J20" i="8"/>
  <c r="J19" i="8"/>
  <c r="J18" i="8"/>
  <c r="J17" i="8"/>
  <c r="J14" i="8"/>
  <c r="J13" i="8"/>
  <c r="J12" i="8"/>
  <c r="J11" i="8"/>
  <c r="J20" i="1"/>
  <c r="J19" i="1"/>
  <c r="J18" i="1"/>
  <c r="J17" i="1"/>
  <c r="J15" i="1"/>
  <c r="J14" i="1"/>
  <c r="J13" i="1"/>
  <c r="J12" i="1"/>
  <c r="J11" i="1"/>
  <c r="J10" i="1"/>
  <c r="J15" i="8" l="1"/>
  <c r="K11" i="1"/>
  <c r="K11" i="8"/>
  <c r="H6" i="13"/>
  <c r="H6" i="16"/>
  <c r="G5" i="14"/>
  <c r="J5" i="1"/>
  <c r="I6" i="1"/>
  <c r="H6" i="15"/>
  <c r="H6" i="10"/>
  <c r="G6" i="14" l="1"/>
  <c r="H7" i="16"/>
  <c r="H7" i="13"/>
  <c r="G7" i="15"/>
  <c r="G7" i="10"/>
  <c r="G1" i="14"/>
  <c r="G1" i="16"/>
  <c r="G1" i="13"/>
  <c r="I1" i="1"/>
  <c r="G1" i="15"/>
  <c r="G1" i="10"/>
  <c r="B5" i="14" l="1"/>
  <c r="B5" i="16"/>
  <c r="B5" i="13"/>
  <c r="A5" i="1"/>
  <c r="B6" i="15"/>
  <c r="B6" i="10"/>
  <c r="C3" i="10"/>
  <c r="I5" i="8"/>
  <c r="G6" i="10" s="1"/>
  <c r="J25" i="1"/>
  <c r="G6" i="15" l="1"/>
  <c r="I5" i="1"/>
  <c r="F23" i="1"/>
  <c r="G23" i="1"/>
  <c r="H23" i="1"/>
  <c r="I23" i="1"/>
  <c r="F22" i="1"/>
  <c r="G22" i="1"/>
  <c r="I22" i="1"/>
  <c r="F24" i="1" l="1"/>
  <c r="I24" i="1"/>
  <c r="G24" i="1"/>
  <c r="H37" i="16"/>
  <c r="E23" i="1"/>
  <c r="H22" i="1"/>
  <c r="H24" i="1" s="1"/>
  <c r="G16" i="8"/>
  <c r="G22" i="8" s="1"/>
  <c r="G24" i="8" s="1"/>
  <c r="I16" i="8"/>
  <c r="I22" i="8" s="1"/>
  <c r="I24" i="8" s="1"/>
  <c r="H16" i="8"/>
  <c r="H22" i="8" s="1"/>
  <c r="H24" i="8" s="1"/>
  <c r="H37" i="13" l="1"/>
  <c r="E22" i="1"/>
  <c r="J22" i="1" s="1"/>
  <c r="J16" i="1"/>
  <c r="J23" i="1"/>
  <c r="H36" i="15"/>
  <c r="J23" i="8"/>
  <c r="A10" i="8"/>
  <c r="E24" i="1" l="1"/>
  <c r="J24" i="1" s="1"/>
  <c r="A3" i="16"/>
  <c r="A7" i="16" s="1"/>
  <c r="A3" i="13"/>
  <c r="C3" i="15"/>
  <c r="F4" i="15" s="1"/>
  <c r="F4" i="10"/>
  <c r="A3" i="14" l="1"/>
  <c r="A8" i="14" s="1"/>
  <c r="F12" i="14" l="1"/>
  <c r="C23" i="14"/>
  <c r="C21" i="14"/>
  <c r="C20" i="14"/>
  <c r="C24" i="14"/>
  <c r="C22" i="14"/>
  <c r="C17" i="14"/>
  <c r="C19" i="14"/>
  <c r="C18" i="14"/>
  <c r="C16" i="14"/>
  <c r="C15" i="14"/>
  <c r="A3" i="1"/>
  <c r="A7" i="1" s="1"/>
  <c r="A25" i="8"/>
  <c r="A24" i="8"/>
  <c r="A23" i="8"/>
  <c r="B28" i="8" s="1"/>
  <c r="A16" i="8"/>
  <c r="A12" i="8"/>
  <c r="A11" i="8"/>
  <c r="A9" i="8"/>
  <c r="A25" i="1" l="1"/>
  <c r="A23" i="1"/>
  <c r="B28" i="1" s="1"/>
  <c r="A16" i="1"/>
  <c r="A11" i="1"/>
  <c r="A12" i="1"/>
  <c r="A24" i="1"/>
  <c r="A9" i="1"/>
  <c r="A10" i="1" s="1"/>
  <c r="D23" i="14" l="1"/>
  <c r="D20" i="14" l="1"/>
  <c r="D16" i="14"/>
  <c r="F16" i="8" l="1"/>
  <c r="J16" i="8" l="1"/>
  <c r="F22" i="8"/>
  <c r="F24" i="8" s="1"/>
  <c r="J22" i="8" l="1"/>
  <c r="J24" i="8"/>
  <c r="D24" i="14" l="1"/>
  <c r="D18" i="14" l="1"/>
  <c r="D22" i="14" s="1"/>
</calcChain>
</file>

<file path=xl/sharedStrings.xml><?xml version="1.0" encoding="utf-8"?>
<sst xmlns="http://schemas.openxmlformats.org/spreadsheetml/2006/main" count="256" uniqueCount="100">
  <si>
    <t>登録番号</t>
  </si>
  <si>
    <t>塩製造業者名</t>
  </si>
  <si>
    <t>計</t>
  </si>
  <si>
    <t>（備考）</t>
  </si>
  <si>
    <t>醤油アミノ酸</t>
  </si>
  <si>
    <t>イオン交換剤</t>
  </si>
  <si>
    <t>一般消費者</t>
    <rPh sb="0" eb="2">
      <t>イッパン</t>
    </rPh>
    <rPh sb="2" eb="5">
      <t>ショウヒシャ</t>
    </rPh>
    <phoneticPr fontId="3"/>
  </si>
  <si>
    <t>業務用消費者</t>
    <rPh sb="0" eb="3">
      <t>ギョウムヨウ</t>
    </rPh>
    <rPh sb="3" eb="6">
      <t>ショウヒシャ</t>
    </rPh>
    <phoneticPr fontId="3"/>
  </si>
  <si>
    <t>(単位：トン）</t>
    <rPh sb="1" eb="3">
      <t>タンイ</t>
    </rPh>
    <phoneticPr fontId="5"/>
  </si>
  <si>
    <t>国内産塩</t>
    <rPh sb="0" eb="3">
      <t>コクナイサン</t>
    </rPh>
    <rPh sb="3" eb="4">
      <t>エン</t>
    </rPh>
    <phoneticPr fontId="3"/>
  </si>
  <si>
    <t>再製塩（国内産）</t>
    <rPh sb="0" eb="2">
      <t>サイセイ</t>
    </rPh>
    <rPh sb="2" eb="3">
      <t>エン</t>
    </rPh>
    <rPh sb="4" eb="7">
      <t>コクナイサン</t>
    </rPh>
    <phoneticPr fontId="3"/>
  </si>
  <si>
    <t>加工塩（国内産）</t>
    <rPh sb="0" eb="2">
      <t>カコウ</t>
    </rPh>
    <rPh sb="2" eb="3">
      <t>エン</t>
    </rPh>
    <phoneticPr fontId="3"/>
  </si>
  <si>
    <t>加工塩（外国産）</t>
    <rPh sb="0" eb="2">
      <t>カコウ</t>
    </rPh>
    <rPh sb="2" eb="3">
      <t>エン</t>
    </rPh>
    <phoneticPr fontId="3"/>
  </si>
  <si>
    <t>塩製造業者名</t>
    <rPh sb="1" eb="3">
      <t>セイゾウ</t>
    </rPh>
    <phoneticPr fontId="3"/>
  </si>
  <si>
    <t>合計</t>
    <rPh sb="0" eb="2">
      <t>ゴウケイ</t>
    </rPh>
    <phoneticPr fontId="3"/>
  </si>
  <si>
    <t>食品工業用</t>
    <rPh sb="0" eb="2">
      <t>ショクヒン</t>
    </rPh>
    <rPh sb="2" eb="5">
      <t>コウギョウヨウ</t>
    </rPh>
    <phoneticPr fontId="3"/>
  </si>
  <si>
    <t>考えられる要因（傾向）</t>
    <rPh sb="0" eb="1">
      <t>カンガ</t>
    </rPh>
    <rPh sb="5" eb="6">
      <t>ヨウ</t>
    </rPh>
    <rPh sb="6" eb="7">
      <t>イン</t>
    </rPh>
    <rPh sb="8" eb="9">
      <t>ナダレ</t>
    </rPh>
    <rPh sb="9" eb="10">
      <t>ムカイ</t>
    </rPh>
    <phoneticPr fontId="5"/>
  </si>
  <si>
    <t>２．「販売」には、委託を受けて製造した塩の引渡しを含む。</t>
    <phoneticPr fontId="3"/>
  </si>
  <si>
    <t>漬物</t>
    <phoneticPr fontId="3"/>
  </si>
  <si>
    <t>みそ</t>
    <phoneticPr fontId="3"/>
  </si>
  <si>
    <t>水産</t>
    <phoneticPr fontId="3"/>
  </si>
  <si>
    <t>調味</t>
    <phoneticPr fontId="3"/>
  </si>
  <si>
    <t>麺類</t>
    <phoneticPr fontId="3"/>
  </si>
  <si>
    <t>加工食品</t>
    <phoneticPr fontId="3"/>
  </si>
  <si>
    <t>化学薬品</t>
    <phoneticPr fontId="3"/>
  </si>
  <si>
    <t>皮革</t>
    <phoneticPr fontId="3"/>
  </si>
  <si>
    <t>油脂</t>
    <phoneticPr fontId="3"/>
  </si>
  <si>
    <t>家畜用</t>
    <phoneticPr fontId="3"/>
  </si>
  <si>
    <t>医薬用</t>
    <phoneticPr fontId="3"/>
  </si>
  <si>
    <t>塩卸売業者への販売分</t>
    <phoneticPr fontId="3"/>
  </si>
  <si>
    <t>塩事業センターへの販売分</t>
    <phoneticPr fontId="3"/>
  </si>
  <si>
    <t>他の塩製造業者への販売分</t>
    <phoneticPr fontId="3"/>
  </si>
  <si>
    <t>その他</t>
    <rPh sb="2" eb="3">
      <t>タ</t>
    </rPh>
    <phoneticPr fontId="3"/>
  </si>
  <si>
    <t>※表題のチェック欄は、作成する内容に印を付けること。また、数量の記載要領は、別紙様式１と同様とすること。</t>
    <rPh sb="1" eb="3">
      <t>ヒョウダイ</t>
    </rPh>
    <rPh sb="8" eb="9">
      <t>ラン</t>
    </rPh>
    <rPh sb="11" eb="13">
      <t>サクセイ</t>
    </rPh>
    <rPh sb="15" eb="17">
      <t>ナイヨウ</t>
    </rPh>
    <rPh sb="18" eb="19">
      <t>シルシ</t>
    </rPh>
    <rPh sb="20" eb="21">
      <t>ツ</t>
    </rPh>
    <phoneticPr fontId="3"/>
  </si>
  <si>
    <t>（単位：トン）</t>
    <phoneticPr fontId="3"/>
  </si>
  <si>
    <t>※表題のチェック欄は、作成する内容に印を付けること。また、数量の記載要領は、別紙様式１付表２と同様とすること。</t>
    <rPh sb="1" eb="3">
      <t>ヒョウダイ</t>
    </rPh>
    <rPh sb="8" eb="9">
      <t>ラン</t>
    </rPh>
    <rPh sb="11" eb="13">
      <t>サクセイ</t>
    </rPh>
    <rPh sb="15" eb="17">
      <t>ナイヨウ</t>
    </rPh>
    <rPh sb="18" eb="19">
      <t>シルシ</t>
    </rPh>
    <rPh sb="20" eb="21">
      <t>ツ</t>
    </rPh>
    <rPh sb="43" eb="45">
      <t>フヒョウ</t>
    </rPh>
    <phoneticPr fontId="3"/>
  </si>
  <si>
    <t>製造数量について</t>
    <rPh sb="0" eb="2">
      <t>セイゾウ</t>
    </rPh>
    <rPh sb="2" eb="4">
      <t>スウリョウ</t>
    </rPh>
    <phoneticPr fontId="5"/>
  </si>
  <si>
    <t>販売数量全体について</t>
    <rPh sb="0" eb="2">
      <t>ハンバイ</t>
    </rPh>
    <rPh sb="2" eb="4">
      <t>スウリョウ</t>
    </rPh>
    <rPh sb="4" eb="6">
      <t>ゼンタイ</t>
    </rPh>
    <phoneticPr fontId="5"/>
  </si>
  <si>
    <t>年度末在庫について</t>
    <rPh sb="0" eb="3">
      <t>ネンドマツ</t>
    </rPh>
    <rPh sb="3" eb="5">
      <t>ザイコ</t>
    </rPh>
    <phoneticPr fontId="5"/>
  </si>
  <si>
    <t>うち塩事業センターへの販売数量について</t>
    <rPh sb="2" eb="3">
      <t>シオ</t>
    </rPh>
    <rPh sb="3" eb="5">
      <t>ジギョウ</t>
    </rPh>
    <rPh sb="11" eb="13">
      <t>ハンバイ</t>
    </rPh>
    <rPh sb="13" eb="15">
      <t>スウリョウ</t>
    </rPh>
    <phoneticPr fontId="5"/>
  </si>
  <si>
    <r>
      <t>うち自主取引塩の
販売数量について
　</t>
    </r>
    <r>
      <rPr>
        <sz val="8"/>
        <rFont val="ＭＳ 明朝"/>
        <family val="1"/>
        <charset val="128"/>
      </rPr>
      <t>塩事業センター</t>
    </r>
    <r>
      <rPr>
        <sz val="10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以外への販売</t>
    </r>
    <rPh sb="2" eb="4">
      <t>ジシュ</t>
    </rPh>
    <rPh sb="4" eb="6">
      <t>トリヒキ</t>
    </rPh>
    <rPh sb="6" eb="7">
      <t>エン</t>
    </rPh>
    <rPh sb="9" eb="11">
      <t>ハンバイ</t>
    </rPh>
    <rPh sb="11" eb="13">
      <t>スウリョウ</t>
    </rPh>
    <rPh sb="19" eb="20">
      <t>シオ</t>
    </rPh>
    <rPh sb="20" eb="22">
      <t>ジギョウ</t>
    </rPh>
    <rPh sb="28" eb="30">
      <t>イガイ</t>
    </rPh>
    <rPh sb="32" eb="34">
      <t>ハンバイ</t>
    </rPh>
    <phoneticPr fontId="5"/>
  </si>
  <si>
    <t>項　　　目</t>
    <rPh sb="0" eb="1">
      <t>コウ</t>
    </rPh>
    <rPh sb="4" eb="5">
      <t>メ</t>
    </rPh>
    <phoneticPr fontId="5"/>
  </si>
  <si>
    <t>年度</t>
    <rPh sb="0" eb="2">
      <t>ネンド</t>
    </rPh>
    <phoneticPr fontId="5"/>
  </si>
  <si>
    <t>数量</t>
    <rPh sb="0" eb="2">
      <t>スウリョウ</t>
    </rPh>
    <phoneticPr fontId="5"/>
  </si>
  <si>
    <t>再製塩（外国産）</t>
    <rPh sb="0" eb="2">
      <t>サイセイ</t>
    </rPh>
    <rPh sb="2" eb="3">
      <t>エン</t>
    </rPh>
    <rPh sb="4" eb="6">
      <t>ガイコク</t>
    </rPh>
    <phoneticPr fontId="3"/>
  </si>
  <si>
    <t>１．トン未満はすべて小数点以下第２位を四捨五入し、第１位まで記載すること。</t>
    <rPh sb="4" eb="6">
      <t>ミマン</t>
    </rPh>
    <rPh sb="10" eb="13">
      <t>ショウスウテン</t>
    </rPh>
    <rPh sb="13" eb="15">
      <t>イカ</t>
    </rPh>
    <rPh sb="15" eb="16">
      <t>ダイ</t>
    </rPh>
    <rPh sb="17" eb="18">
      <t>イ</t>
    </rPh>
    <rPh sb="19" eb="23">
      <t>シシャゴニュウ</t>
    </rPh>
    <rPh sb="25" eb="26">
      <t>ダイ</t>
    </rPh>
    <rPh sb="27" eb="28">
      <t>イ</t>
    </rPh>
    <rPh sb="30" eb="32">
      <t>キサイ</t>
    </rPh>
    <phoneticPr fontId="3"/>
  </si>
  <si>
    <r>
      <t xml:space="preserve">消費者への販売分
</t>
    </r>
    <r>
      <rPr>
        <sz val="8"/>
        <rFont val="ＭＳ 明朝"/>
        <family val="1"/>
        <charset val="128"/>
      </rPr>
      <t>（小売店への販売を含む）
⇒</t>
    </r>
    <r>
      <rPr>
        <u/>
        <sz val="8"/>
        <rFont val="ＭＳ 明朝"/>
        <family val="1"/>
        <charset val="128"/>
      </rPr>
      <t>内訳を別紙様式１付表１へ</t>
    </r>
    <rPh sb="10" eb="12">
      <t>コウリ</t>
    </rPh>
    <rPh sb="12" eb="13">
      <t>テン</t>
    </rPh>
    <rPh sb="15" eb="17">
      <t>ハンバイ</t>
    </rPh>
    <rPh sb="18" eb="19">
      <t>フク</t>
    </rPh>
    <rPh sb="23" eb="25">
      <t>ウチワケ</t>
    </rPh>
    <rPh sb="26" eb="28">
      <t>ベッシ</t>
    </rPh>
    <rPh sb="28" eb="30">
      <t>ヨウシキ</t>
    </rPh>
    <rPh sb="31" eb="33">
      <t>フヒョウ</t>
    </rPh>
    <phoneticPr fontId="3"/>
  </si>
  <si>
    <r>
      <t xml:space="preserve">消費者への販売分
</t>
    </r>
    <r>
      <rPr>
        <sz val="8"/>
        <rFont val="ＭＳ 明朝"/>
        <family val="1"/>
        <charset val="128"/>
      </rPr>
      <t>（小売店への販売を含む）
⇒</t>
    </r>
    <r>
      <rPr>
        <u/>
        <sz val="8"/>
        <rFont val="ＭＳ 明朝"/>
        <family val="1"/>
        <charset val="128"/>
      </rPr>
      <t>内訳を別紙様式１付表３へ</t>
    </r>
    <rPh sb="10" eb="12">
      <t>コウリ</t>
    </rPh>
    <rPh sb="12" eb="13">
      <t>テン</t>
    </rPh>
    <rPh sb="15" eb="17">
      <t>ハンバイ</t>
    </rPh>
    <rPh sb="18" eb="19">
      <t>フク</t>
    </rPh>
    <rPh sb="23" eb="25">
      <t>ウチワケ</t>
    </rPh>
    <rPh sb="26" eb="28">
      <t>ベッシ</t>
    </rPh>
    <rPh sb="28" eb="30">
      <t>ヨウシキ</t>
    </rPh>
    <rPh sb="31" eb="33">
      <t>フヒョウ</t>
    </rPh>
    <phoneticPr fontId="3"/>
  </si>
  <si>
    <t>（上記理由）</t>
    <rPh sb="1" eb="3">
      <t>ジョウキ</t>
    </rPh>
    <rPh sb="3" eb="5">
      <t>リユウ</t>
    </rPh>
    <phoneticPr fontId="5"/>
  </si>
  <si>
    <t>（上記理由）</t>
    <phoneticPr fontId="5"/>
  </si>
  <si>
    <t>塩製造業者名</t>
    <phoneticPr fontId="3"/>
  </si>
  <si>
    <t>内訳を別紙
様式１付表１へ</t>
    <phoneticPr fontId="3"/>
  </si>
  <si>
    <t>登録番号</t>
    <phoneticPr fontId="3"/>
  </si>
  <si>
    <t>内訳を別紙
様式１付表３へ</t>
    <phoneticPr fontId="3"/>
  </si>
  <si>
    <t>塩事業センターへの販売分</t>
    <phoneticPr fontId="3"/>
  </si>
  <si>
    <t>減耗</t>
    <phoneticPr fontId="3"/>
  </si>
  <si>
    <t>輸出</t>
    <rPh sb="0" eb="1">
      <t>ユ</t>
    </rPh>
    <rPh sb="1" eb="2">
      <t>デ</t>
    </rPh>
    <phoneticPr fontId="3"/>
  </si>
  <si>
    <t>「その他」の内容を記載⇒</t>
    <rPh sb="3" eb="4">
      <t>タ</t>
    </rPh>
    <rPh sb="6" eb="8">
      <t>ナイヨウ</t>
    </rPh>
    <rPh sb="9" eb="11">
      <t>キサイ</t>
    </rPh>
    <phoneticPr fontId="3"/>
  </si>
  <si>
    <t>その他</t>
    <phoneticPr fontId="3"/>
  </si>
  <si>
    <t>「その他」の内容を記載⇒</t>
    <phoneticPr fontId="3"/>
  </si>
  <si>
    <t>その他</t>
    <phoneticPr fontId="3"/>
  </si>
  <si>
    <t>「その他」の内容を記載⇒</t>
    <phoneticPr fontId="3"/>
  </si>
  <si>
    <t>輸出</t>
    <rPh sb="0" eb="2">
      <t>ユシュツ</t>
    </rPh>
    <phoneticPr fontId="3"/>
  </si>
  <si>
    <t>登録番号</t>
    <phoneticPr fontId="3"/>
  </si>
  <si>
    <t>塩製造業者名</t>
    <phoneticPr fontId="3"/>
  </si>
  <si>
    <t>区分</t>
    <phoneticPr fontId="3"/>
  </si>
  <si>
    <t>生活用</t>
    <phoneticPr fontId="3"/>
  </si>
  <si>
    <t>融氷雪用</t>
    <phoneticPr fontId="3"/>
  </si>
  <si>
    <t>合計</t>
    <phoneticPr fontId="3"/>
  </si>
  <si>
    <t>その他</t>
    <phoneticPr fontId="3"/>
  </si>
  <si>
    <t>登録番号</t>
    <rPh sb="0" eb="1">
      <t>トウロク</t>
    </rPh>
    <rPh sb="1" eb="3">
      <t>バンゴウ</t>
    </rPh>
    <phoneticPr fontId="5"/>
  </si>
  <si>
    <t>塩製造業者名</t>
    <rPh sb="0" eb="3">
      <t>セイゾウギョウ</t>
    </rPh>
    <rPh sb="3" eb="4">
      <t>シャ</t>
    </rPh>
    <rPh sb="4" eb="5">
      <t>メイ</t>
    </rPh>
    <phoneticPr fontId="5"/>
  </si>
  <si>
    <t>販売見</t>
    <rPh sb="0" eb="2">
      <t>ハンバイ</t>
    </rPh>
    <rPh sb="2" eb="3">
      <t>ミ</t>
    </rPh>
    <phoneticPr fontId="3"/>
  </si>
  <si>
    <t>込数量</t>
    <rPh sb="0" eb="1">
      <t>コミ</t>
    </rPh>
    <rPh sb="1" eb="3">
      <t>スウリョウ</t>
    </rPh>
    <phoneticPr fontId="3"/>
  </si>
  <si>
    <t>見込数量</t>
    <rPh sb="0" eb="2">
      <t>ミコミ</t>
    </rPh>
    <rPh sb="2" eb="4">
      <t>スウリョウ</t>
    </rPh>
    <phoneticPr fontId="3"/>
  </si>
  <si>
    <t>販売実績</t>
    <rPh sb="0" eb="2">
      <t>ハンバイ</t>
    </rPh>
    <rPh sb="2" eb="4">
      <t>ジッセキ</t>
    </rPh>
    <phoneticPr fontId="3"/>
  </si>
  <si>
    <t>　増加　　　　　横ばい　　　　　減少</t>
    <rPh sb="1" eb="3">
      <t>ゾウカ</t>
    </rPh>
    <rPh sb="8" eb="9">
      <t>ヨコ</t>
    </rPh>
    <rPh sb="16" eb="18">
      <t>ゲンショウ</t>
    </rPh>
    <phoneticPr fontId="5"/>
  </si>
  <si>
    <t>合計</t>
    <rPh sb="0" eb="1">
      <t>ゴウ</t>
    </rPh>
    <rPh sb="1" eb="2">
      <t>ケイ</t>
    </rPh>
    <phoneticPr fontId="3"/>
  </si>
  <si>
    <t>☑消費者への販売分（小売店への販売を含む）</t>
    <rPh sb="1" eb="4">
      <t>ショウヒシャ</t>
    </rPh>
    <rPh sb="6" eb="8">
      <t>ハンバイ</t>
    </rPh>
    <rPh sb="8" eb="9">
      <t>ブン</t>
    </rPh>
    <rPh sb="10" eb="12">
      <t>コウリ</t>
    </rPh>
    <rPh sb="12" eb="13">
      <t>テン</t>
    </rPh>
    <rPh sb="15" eb="17">
      <t>ハンバイ</t>
    </rPh>
    <rPh sb="18" eb="19">
      <t>フク</t>
    </rPh>
    <phoneticPr fontId="3"/>
  </si>
  <si>
    <t>□消費者への販売分（小売店への販売を含む）</t>
    <rPh sb="1" eb="4">
      <t>ショウヒシャ</t>
    </rPh>
    <rPh sb="6" eb="8">
      <t>ハンバイ</t>
    </rPh>
    <rPh sb="8" eb="9">
      <t>ブン</t>
    </rPh>
    <rPh sb="10" eb="12">
      <t>コウリ</t>
    </rPh>
    <rPh sb="12" eb="13">
      <t>テン</t>
    </rPh>
    <rPh sb="15" eb="17">
      <t>ハンバイ</t>
    </rPh>
    <rPh sb="18" eb="19">
      <t>フク</t>
    </rPh>
    <phoneticPr fontId="3"/>
  </si>
  <si>
    <t>☑消費者への販売分（小売店への販売を含む）</t>
    <phoneticPr fontId="3"/>
  </si>
  <si>
    <t>□消費者への販売分（小売店への販売を含む）</t>
    <phoneticPr fontId="3"/>
  </si>
  <si>
    <t>（単位：トン）</t>
    <phoneticPr fontId="12"/>
  </si>
  <si>
    <t>（単位：トン）</t>
    <phoneticPr fontId="3"/>
  </si>
  <si>
    <t>（単位：トン）</t>
    <phoneticPr fontId="3"/>
  </si>
  <si>
    <t>（単位：トン）</t>
    <phoneticPr fontId="3"/>
  </si>
  <si>
    <t>区分</t>
  </si>
  <si>
    <t>その他</t>
  </si>
  <si>
    <t>工業用</t>
    <rPh sb="0" eb="1">
      <t>コウ</t>
    </rPh>
    <rPh sb="1" eb="2">
      <t>ギョウ</t>
    </rPh>
    <rPh sb="2" eb="3">
      <t>ヨウ</t>
    </rPh>
    <phoneticPr fontId="3"/>
  </si>
  <si>
    <t>融氷雪用</t>
    <phoneticPr fontId="3"/>
  </si>
  <si>
    <t>区分</t>
    <phoneticPr fontId="3"/>
  </si>
  <si>
    <t>登録番号</t>
    <phoneticPr fontId="3"/>
  </si>
  <si>
    <t>塩製造業者名</t>
    <phoneticPr fontId="3"/>
  </si>
  <si>
    <t>殿</t>
    <phoneticPr fontId="3"/>
  </si>
  <si>
    <t>殿</t>
    <rPh sb="0" eb="1">
      <t>トノ</t>
    </rPh>
    <phoneticPr fontId="3"/>
  </si>
  <si>
    <t>パン・菓子</t>
  </si>
  <si>
    <t>染料・顔料</t>
  </si>
  <si>
    <t>関東財務局長</t>
  </si>
  <si>
    <t>□６年度自己使用見込数量</t>
    <rPh sb="2" eb="4">
      <t>ネンド</t>
    </rPh>
    <rPh sb="4" eb="8">
      <t>ジコシヨウ</t>
    </rPh>
    <rPh sb="8" eb="12">
      <t>ミコミスウリョウ</t>
    </rPh>
    <phoneticPr fontId="3"/>
  </si>
  <si>
    <t>☑６年度自己使用見込数量</t>
    <rPh sb="2" eb="4">
      <t>ネンド</t>
    </rPh>
    <rPh sb="4" eb="8">
      <t>ジコシヨウ</t>
    </rPh>
    <rPh sb="8" eb="10">
      <t>ミコミ</t>
    </rPh>
    <rPh sb="10" eb="12">
      <t>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</si>
</sst>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&quot;「平成&quot;##&quot;年度塩販売実績見込数量等報告書」の記載内容について、前年度（&quot;##&quot;年度）実績数量と比べて変動が大きい場合、その要因として&quot;"/>
    <numFmt numFmtId="177" formatCode="&quot;平成　　年度 塩需給見通し策定に関する分析資料（塩製造業者分）&quot;"/>
    <numFmt numFmtId="178" formatCode="#,##0.0;[Red]\-#,##0.0"/>
    <numFmt numFmtId="179" formatCode="&quot;２．平成&quot;##&quot;年度末販売実績見込内訳&quot;"/>
    <numFmt numFmtId="180" formatCode="#,##0.0_);[Red]\(#,##0.0\)"/>
    <numFmt numFmtId="181" formatCode="[DBNum3]&quot;令和&quot;0&quot;年度 塩製造見込数量等報告書&quot;"/>
    <numFmt numFmtId="182" formatCode="[DBNum3]0&quot;年度末製品在庫見込数量&quot;"/>
    <numFmt numFmtId="183" formatCode="[DBNum3]0&quot;年度末原料塩在庫見込数量&quot;"/>
    <numFmt numFmtId="184" formatCode="[DBNum3]0&quot;年度製造見込数量&quot;"/>
    <numFmt numFmtId="185" formatCode="[DBNum3]0&quot;年度原料塩受入見込数量&quot;"/>
    <numFmt numFmtId="186" formatCode="[DBNum3]0&quot;年度&quot;"/>
    <numFmt numFmtId="187" formatCode="[DBNum3]0&quot;年度製品自己使用見込数量⇒&quot;"/>
    <numFmt numFmtId="188" formatCode="[DBNum3]&quot;令和&quot;0&quot;年度 塩需給見通し策定に関する分析資料（塩製造業者分）&quot;"/>
    <numFmt numFmtId="189" formatCode="[DBNum3]&quot;１．令和&quot;0&quot;年度　塩製造実績見込数量等報告書&quot;"/>
    <numFmt numFmtId="190" formatCode="[DBNum3]0&quot;年度末製品在庫数量&quot;"/>
    <numFmt numFmtId="191" formatCode="[DBNum3]0&quot;年度末原料塩在庫数量&quot;"/>
    <numFmt numFmtId="192" formatCode="[DBNum3]0&quot;年度製造実績見込数量&quot;"/>
    <numFmt numFmtId="193" formatCode="[DBNum3]0&quot;年度原料塩受入実績見込数量&quot;"/>
    <numFmt numFmtId="194" formatCode="[DBNum3]0&quot;年度実績&quot;"/>
    <numFmt numFmtId="195" formatCode="[DBNum3]&quot;令和&quot;0&quot;年度 用途別販売見込数量内訳&quot;"/>
    <numFmt numFmtId="196" formatCode="[DBNum3]&quot;２．令和&quot;0&quot;年度用途別販売実績見込数量内訳&quot;"/>
    <numFmt numFmtId="197" formatCode="[DBNum3]0&quot;年度見通し&quot;"/>
    <numFmt numFmtId="198" formatCode="[DBNum3]&quot;□&quot;0&quot;年度製品自己使用見込数量&quot;"/>
    <numFmt numFmtId="199" formatCode="[DBNum3]&quot;☑&quot;0&quot;年度製品自己使用見込数量&quot;"/>
    <numFmt numFmtId="200" formatCode="&quot;第&quot;0&quot;号&quot;"/>
    <numFmt numFmtId="201" formatCode="[DBNum3]&quot;３．「消費者への販売分」又は「&quot;0&quot;年度製品自己使用見込数量」がある場合は、別紙様式１付表１にそれぞれ別葉で内訳を記載すること。&quot;"/>
    <numFmt numFmtId="202" formatCode="[DBNum3]&quot;３．「消費者への販売分」又は「&quot;0&quot;年度製品自己使用見込数量」がある場合は、別紙様式１付表３にそれぞれ別葉で内訳を記載すること。&quot;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u/>
      <sz val="8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77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/>
    <xf numFmtId="0" fontId="6" fillId="0" borderId="0" xfId="2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Continuous" vertical="center" shrinkToFit="1"/>
    </xf>
    <xf numFmtId="0" fontId="2" fillId="0" borderId="0" xfId="0" applyFont="1" applyAlignment="1">
      <alignment horizontal="centerContinuous" vertical="center" shrinkToFit="1"/>
    </xf>
    <xf numFmtId="0" fontId="2" fillId="0" borderId="0" xfId="0" quotePrefix="1" applyFont="1" applyAlignment="1">
      <alignment horizontal="centerContinuous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shrinkToFit="1"/>
    </xf>
    <xf numFmtId="177" fontId="9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0" xfId="0" quotePrefix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0" xfId="2" quotePrefix="1" applyFont="1" applyAlignment="1">
      <alignment horizontal="left" vertical="center" shrinkToFit="1"/>
    </xf>
    <xf numFmtId="0" fontId="2" fillId="0" borderId="0" xfId="2" applyFont="1" applyAlignment="1">
      <alignment shrinkToFit="1"/>
    </xf>
    <xf numFmtId="0" fontId="7" fillId="0" borderId="0" xfId="2" quotePrefix="1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2" fillId="0" borderId="0" xfId="2" quotePrefix="1" applyFont="1" applyAlignment="1">
      <alignment horizontal="right" vertical="center" shrinkToFit="1"/>
    </xf>
    <xf numFmtId="0" fontId="2" fillId="0" borderId="0" xfId="2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0" xfId="0" quotePrefix="1" applyFont="1" applyAlignment="1">
      <alignment horizontal="left" vertical="center"/>
    </xf>
    <xf numFmtId="180" fontId="2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80" fontId="2" fillId="0" borderId="9" xfId="1" applyNumberFormat="1" applyFont="1" applyFill="1" applyBorder="1" applyAlignment="1" applyProtection="1">
      <alignment horizontal="right" vertical="center" shrinkToFit="1"/>
    </xf>
    <xf numFmtId="180" fontId="2" fillId="0" borderId="9" xfId="1" applyNumberFormat="1" applyFont="1" applyFill="1" applyBorder="1" applyAlignment="1" applyProtection="1">
      <alignment horizontal="right" vertical="center" shrinkToFit="1"/>
      <protection locked="0"/>
    </xf>
    <xf numFmtId="186" fontId="2" fillId="3" borderId="7" xfId="0" applyNumberFormat="1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180" fontId="2" fillId="0" borderId="9" xfId="0" applyNumberFormat="1" applyFont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distributed" vertical="center" shrinkToFit="1"/>
    </xf>
    <xf numFmtId="180" fontId="2" fillId="0" borderId="10" xfId="1" applyNumberFormat="1" applyFont="1" applyFill="1" applyBorder="1" applyAlignment="1" applyProtection="1">
      <alignment horizontal="right" vertical="center" shrinkToFit="1"/>
    </xf>
    <xf numFmtId="186" fontId="2" fillId="3" borderId="7" xfId="0" applyNumberFormat="1" applyFont="1" applyFill="1" applyBorder="1" applyAlignment="1">
      <alignment horizontal="distributed" vertical="center" shrinkToFit="1"/>
    </xf>
    <xf numFmtId="0" fontId="2" fillId="3" borderId="7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94" fontId="0" fillId="0" borderId="9" xfId="2" applyNumberFormat="1" applyFont="1" applyBorder="1" applyAlignment="1">
      <alignment horizontal="right" vertical="center" wrapText="1" shrinkToFit="1"/>
    </xf>
    <xf numFmtId="0" fontId="0" fillId="0" borderId="9" xfId="2" applyFont="1" applyBorder="1" applyAlignment="1">
      <alignment horizontal="left" vertical="center" wrapText="1" shrinkToFit="1"/>
    </xf>
    <xf numFmtId="0" fontId="6" fillId="3" borderId="0" xfId="0" applyFont="1" applyFill="1" applyAlignment="1">
      <alignment vertical="center" shrinkToFit="1"/>
    </xf>
    <xf numFmtId="0" fontId="7" fillId="3" borderId="0" xfId="2" applyFont="1" applyFill="1" applyAlignment="1">
      <alignment horizontal="center" vertical="center" shrinkToFit="1"/>
    </xf>
    <xf numFmtId="0" fontId="6" fillId="3" borderId="13" xfId="0" applyFont="1" applyFill="1" applyBorder="1" applyAlignment="1">
      <alignment vertical="center" shrinkToFit="1"/>
    </xf>
    <xf numFmtId="41" fontId="7" fillId="3" borderId="1" xfId="1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shrinkToFit="1"/>
    </xf>
    <xf numFmtId="200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9" xfId="0" quotePrefix="1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/>
    <xf numFmtId="200" fontId="2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58" fontId="2" fillId="0" borderId="0" xfId="0" applyNumberFormat="1" applyFont="1" applyAlignment="1">
      <alignment horizontal="right" vertical="center" shrinkToFit="1"/>
    </xf>
    <xf numFmtId="180" fontId="2" fillId="2" borderId="9" xfId="1" applyNumberFormat="1" applyFont="1" applyFill="1" applyBorder="1" applyAlignment="1" applyProtection="1">
      <alignment horizontal="right" vertical="center" shrinkToFit="1"/>
      <protection locked="0"/>
    </xf>
    <xf numFmtId="180" fontId="2" fillId="0" borderId="9" xfId="0" applyNumberFormat="1" applyFont="1" applyBorder="1" applyAlignment="1">
      <alignment horizontal="right" vertical="center" shrinkToFit="1"/>
    </xf>
    <xf numFmtId="180" fontId="2" fillId="0" borderId="10" xfId="0" applyNumberFormat="1" applyFont="1" applyBorder="1" applyAlignment="1">
      <alignment horizontal="right" vertical="center" shrinkToFit="1"/>
    </xf>
    <xf numFmtId="178" fontId="2" fillId="2" borderId="9" xfId="2" applyNumberFormat="1" applyFont="1" applyFill="1" applyBorder="1" applyAlignment="1" applyProtection="1">
      <alignment horizontal="right" vertical="center" shrinkToFit="1"/>
      <protection locked="0"/>
    </xf>
    <xf numFmtId="180" fontId="2" fillId="0" borderId="9" xfId="2" applyNumberFormat="1" applyFont="1" applyBorder="1" applyAlignment="1">
      <alignment horizontal="right" vertical="center" shrinkToFit="1"/>
    </xf>
    <xf numFmtId="0" fontId="2" fillId="2" borderId="8" xfId="2" applyFont="1" applyFill="1" applyBorder="1" applyAlignment="1" applyProtection="1">
      <alignment horizontal="left" vertical="center" shrinkToFit="1"/>
      <protection locked="0"/>
    </xf>
    <xf numFmtId="0" fontId="2" fillId="2" borderId="12" xfId="2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vertical="center"/>
    </xf>
    <xf numFmtId="201" fontId="2" fillId="0" borderId="0" xfId="0" applyNumberFormat="1" applyFont="1" applyAlignment="1">
      <alignment horizontal="left" vertical="center" shrinkToFit="1"/>
    </xf>
    <xf numFmtId="58" fontId="2" fillId="2" borderId="0" xfId="0" applyNumberFormat="1" applyFont="1" applyFill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183" fontId="2" fillId="0" borderId="9" xfId="0" applyNumberFormat="1" applyFont="1" applyBorder="1" applyAlignment="1">
      <alignment horizontal="left" vertical="center" indent="1" shrinkToFit="1"/>
    </xf>
    <xf numFmtId="182" fontId="2" fillId="0" borderId="9" xfId="0" applyNumberFormat="1" applyFont="1" applyBorder="1" applyAlignment="1">
      <alignment horizontal="left" vertical="center" indent="1" shrinkToFit="1"/>
    </xf>
    <xf numFmtId="184" fontId="2" fillId="0" borderId="9" xfId="0" applyNumberFormat="1" applyFont="1" applyBorder="1" applyAlignment="1">
      <alignment horizontal="left" vertical="center" indent="1" shrinkToFit="1"/>
    </xf>
    <xf numFmtId="185" fontId="2" fillId="0" borderId="9" xfId="0" applyNumberFormat="1" applyFont="1" applyBorder="1" applyAlignment="1">
      <alignment horizontal="left" vertical="center" indent="1" shrinkToFit="1"/>
    </xf>
    <xf numFmtId="181" fontId="9" fillId="2" borderId="0" xfId="0" applyNumberFormat="1" applyFont="1" applyFill="1" applyAlignment="1" applyProtection="1">
      <alignment horizontal="center" vertical="center" shrinkToFit="1"/>
    </xf>
    <xf numFmtId="0" fontId="2" fillId="0" borderId="9" xfId="0" applyFont="1" applyBorder="1" applyAlignment="1">
      <alignment horizontal="distributed" vertical="center" indent="1" shrinkToFit="1"/>
    </xf>
    <xf numFmtId="0" fontId="7" fillId="0" borderId="9" xfId="0" quotePrefix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 shrinkToFit="1"/>
    </xf>
    <xf numFmtId="0" fontId="2" fillId="0" borderId="9" xfId="0" quotePrefix="1" applyFont="1" applyBorder="1" applyAlignment="1">
      <alignment horizontal="left" vertical="center" indent="1" shrinkToFit="1"/>
    </xf>
    <xf numFmtId="0" fontId="2" fillId="0" borderId="9" xfId="0" quotePrefix="1" applyFont="1" applyBorder="1" applyAlignment="1">
      <alignment horizontal="left" vertical="center" shrinkToFit="1"/>
    </xf>
    <xf numFmtId="0" fontId="0" fillId="0" borderId="9" xfId="0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87" fontId="2" fillId="0" borderId="9" xfId="0" applyNumberFormat="1" applyFont="1" applyBorder="1" applyAlignment="1">
      <alignment horizontal="left" vertical="center" indent="1" shrinkToFit="1"/>
    </xf>
    <xf numFmtId="187" fontId="2" fillId="0" borderId="5" xfId="0" applyNumberFormat="1" applyFont="1" applyBorder="1" applyAlignment="1">
      <alignment horizontal="left" vertical="center" indent="1" shrinkToFit="1"/>
    </xf>
    <xf numFmtId="0" fontId="2" fillId="3" borderId="11" xfId="0" applyFont="1" applyFill="1" applyBorder="1" applyAlignment="1">
      <alignment vertical="center" shrinkToFit="1"/>
    </xf>
    <xf numFmtId="58" fontId="2" fillId="0" borderId="0" xfId="0" applyNumberFormat="1" applyFont="1" applyAlignment="1">
      <alignment horizontal="right" vertical="center" shrinkToFit="1"/>
    </xf>
    <xf numFmtId="195" fontId="9" fillId="0" borderId="0" xfId="0" applyNumberFormat="1" applyFont="1" applyAlignment="1">
      <alignment horizontal="center" vertical="center" shrinkToFit="1"/>
    </xf>
    <xf numFmtId="0" fontId="2" fillId="0" borderId="9" xfId="0" quotePrefix="1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distributed" textRotation="255" shrinkToFit="1"/>
    </xf>
    <xf numFmtId="0" fontId="2" fillId="0" borderId="9" xfId="0" applyFont="1" applyBorder="1" applyAlignment="1">
      <alignment horizontal="center" vertical="distributed" textRotation="255" indent="1" shrinkToFit="1"/>
    </xf>
    <xf numFmtId="0" fontId="2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98" fontId="6" fillId="0" borderId="0" xfId="0" applyNumberFormat="1" applyFont="1" applyAlignment="1">
      <alignment horizontal="left" vertical="center" shrinkToFit="1"/>
    </xf>
    <xf numFmtId="199" fontId="6" fillId="0" borderId="0" xfId="0" applyNumberFormat="1" applyFont="1" applyAlignment="1">
      <alignment horizontal="left" vertical="center" shrinkToFit="1"/>
    </xf>
    <xf numFmtId="202" fontId="2" fillId="0" borderId="0" xfId="0" applyNumberFormat="1" applyFont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189" fontId="2" fillId="0" borderId="0" xfId="0" quotePrefix="1" applyNumberFormat="1" applyFont="1" applyAlignment="1">
      <alignment horizontal="left" vertical="center" shrinkToFit="1"/>
    </xf>
    <xf numFmtId="188" fontId="9" fillId="0" borderId="0" xfId="0" applyNumberFormat="1" applyFont="1" applyAlignment="1">
      <alignment horizontal="center" vertical="center" shrinkToFit="1"/>
    </xf>
    <xf numFmtId="0" fontId="7" fillId="0" borderId="9" xfId="0" quotePrefix="1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190" fontId="2" fillId="0" borderId="9" xfId="0" applyNumberFormat="1" applyFont="1" applyBorder="1" applyAlignment="1">
      <alignment horizontal="left" vertical="center" indent="1" shrinkToFit="1"/>
    </xf>
    <xf numFmtId="191" fontId="2" fillId="0" borderId="9" xfId="0" applyNumberFormat="1" applyFont="1" applyBorder="1" applyAlignment="1">
      <alignment horizontal="left" vertical="center" indent="1" shrinkToFit="1"/>
    </xf>
    <xf numFmtId="192" fontId="2" fillId="0" borderId="9" xfId="0" applyNumberFormat="1" applyFont="1" applyBorder="1" applyAlignment="1">
      <alignment horizontal="left" vertical="center" indent="1" shrinkToFit="1"/>
    </xf>
    <xf numFmtId="193" fontId="2" fillId="0" borderId="9" xfId="0" applyNumberFormat="1" applyFont="1" applyBorder="1" applyAlignment="1">
      <alignment horizontal="left" vertical="center" indent="1" shrinkToFit="1"/>
    </xf>
    <xf numFmtId="196" fontId="2" fillId="0" borderId="0" xfId="0" applyNumberFormat="1" applyFont="1" applyAlignment="1">
      <alignment horizontal="left" vertical="center" shrinkToFit="1"/>
    </xf>
    <xf numFmtId="179" fontId="2" fillId="0" borderId="0" xfId="0" applyNumberFormat="1" applyFont="1" applyAlignment="1">
      <alignment horizontal="left" vertical="center" shrinkToFit="1"/>
    </xf>
    <xf numFmtId="198" fontId="2" fillId="0" borderId="0" xfId="0" applyNumberFormat="1" applyFont="1" applyAlignment="1">
      <alignment horizontal="left" vertical="center" shrinkToFit="1"/>
    </xf>
    <xf numFmtId="199" fontId="2" fillId="0" borderId="0" xfId="0" applyNumberFormat="1" applyFont="1" applyAlignment="1">
      <alignment horizontal="left" vertical="center" shrinkToFit="1"/>
    </xf>
    <xf numFmtId="41" fontId="6" fillId="3" borderId="9" xfId="1" applyNumberFormat="1" applyFont="1" applyFill="1" applyBorder="1" applyAlignment="1" applyProtection="1">
      <alignment horizontal="center" vertical="center" shrinkToFit="1"/>
    </xf>
    <xf numFmtId="0" fontId="2" fillId="3" borderId="13" xfId="2" applyFont="1" applyFill="1" applyBorder="1" applyAlignment="1">
      <alignment horizontal="center" vertical="center" shrinkToFit="1"/>
    </xf>
    <xf numFmtId="0" fontId="1" fillId="3" borderId="9" xfId="2" applyFont="1" applyFill="1" applyBorder="1" applyAlignment="1">
      <alignment horizontal="left" vertical="center" wrapText="1" shrinkToFit="1"/>
    </xf>
    <xf numFmtId="49" fontId="2" fillId="2" borderId="9" xfId="1" applyNumberFormat="1" applyFont="1" applyFill="1" applyBorder="1" applyAlignment="1" applyProtection="1">
      <alignment horizontal="left" vertical="center" shrinkToFit="1"/>
      <protection locked="0"/>
    </xf>
    <xf numFmtId="0" fontId="2" fillId="3" borderId="9" xfId="2" applyFont="1" applyFill="1" applyBorder="1" applyAlignment="1">
      <alignment horizontal="left" vertical="center" shrinkToFit="1"/>
    </xf>
    <xf numFmtId="0" fontId="2" fillId="3" borderId="6" xfId="2" applyFont="1" applyFill="1" applyBorder="1" applyAlignment="1">
      <alignment horizontal="left" vertical="center" shrinkToFit="1"/>
    </xf>
    <xf numFmtId="0" fontId="1" fillId="3" borderId="6" xfId="2" applyFont="1" applyFill="1" applyBorder="1" applyAlignment="1">
      <alignment horizontal="left" vertical="center" wrapText="1" shrinkToFit="1"/>
    </xf>
    <xf numFmtId="0" fontId="2" fillId="0" borderId="9" xfId="2" applyFont="1" applyBorder="1" applyAlignment="1">
      <alignment horizontal="left" vertical="center" shrinkToFit="1"/>
    </xf>
    <xf numFmtId="0" fontId="6" fillId="3" borderId="9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177" fontId="9" fillId="0" borderId="0" xfId="2" applyNumberFormat="1" applyFont="1" applyAlignment="1">
      <alignment horizontal="center" vertical="center" shrinkToFit="1"/>
    </xf>
    <xf numFmtId="177" fontId="9" fillId="0" borderId="0" xfId="2" quotePrefix="1" applyNumberFormat="1" applyFont="1" applyAlignment="1">
      <alignment horizontal="center" vertical="center" shrinkToFit="1"/>
    </xf>
    <xf numFmtId="49" fontId="2" fillId="2" borderId="9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9" xfId="2" quotePrefix="1" applyFont="1" applyBorder="1" applyAlignment="1">
      <alignment horizontal="center" vertical="center" shrinkToFit="1"/>
    </xf>
    <xf numFmtId="197" fontId="6" fillId="0" borderId="9" xfId="2" applyNumberFormat="1" applyFont="1" applyBorder="1" applyAlignment="1">
      <alignment horizontal="center" vertical="center" shrinkToFit="1"/>
    </xf>
    <xf numFmtId="176" fontId="6" fillId="0" borderId="0" xfId="2" applyNumberFormat="1" applyFont="1" applyAlignment="1">
      <alignment horizontal="left" vertical="center" wrapText="1" shrinkToFit="1"/>
    </xf>
  </cellXfs>
  <cellStyles count="3">
    <cellStyle name="桁区切り" xfId="1" builtinId="6"/>
    <cellStyle name="標準" xfId="0" builtinId="0"/>
    <cellStyle name="標準_附帯資料（分析）フォーム" xfId="2" xr:uid="{00000000-0005-0000-0000-000002000000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1097644</xdr:colOff>
      <xdr:row>1</xdr:row>
      <xdr:rowOff>180975</xdr:rowOff>
    </xdr:from>
    <xdr:to>
      <xdr:col>7</xdr:col>
      <xdr:colOff>852715</xdr:colOff>
      <xdr:row>4</xdr:row>
      <xdr:rowOff>0</xdr:rowOff>
    </xdr:to>
    <xdr:sp macro="" textlink="">
      <xdr:nvSpPr>
        <xdr:cNvPr id="5442" name="AutoShape 1">
          <a:extLst>
            <a:ext uri="{FF2B5EF4-FFF2-40B4-BE49-F238E27FC236}">
              <a16:creationId xmlns:a16="http://schemas.microsoft.com/office/drawing/2014/main" id="{00000000-0008-0000-0100-000042150000}"/>
            </a:ext>
          </a:extLst>
        </xdr:cNvPr>
        <xdr:cNvSpPr>
          <a:spLocks noChangeArrowheads="1"/>
        </xdr:cNvSpPr>
      </xdr:nvSpPr>
      <xdr:spPr bwMode="auto">
        <a:xfrm>
          <a:off x="5442858" y="371475"/>
          <a:ext cx="3456214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1097644</xdr:colOff>
      <xdr:row>1</xdr:row>
      <xdr:rowOff>180975</xdr:rowOff>
    </xdr:from>
    <xdr:to>
      <xdr:col>7</xdr:col>
      <xdr:colOff>852715</xdr:colOff>
      <xdr:row>4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60119" y="371475"/>
          <a:ext cx="3641271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1130300</xdr:colOff>
      <xdr:row>6</xdr:row>
      <xdr:rowOff>34925</xdr:rowOff>
    </xdr:from>
    <xdr:to>
      <xdr:col>5</xdr:col>
      <xdr:colOff>835025</xdr:colOff>
      <xdr:row>7</xdr:row>
      <xdr:rowOff>177800</xdr:rowOff>
    </xdr:to>
    <xdr:sp macro="" textlink="">
      <xdr:nvSpPr>
        <xdr:cNvPr id="7586" name="AutoShape 2">
          <a:extLst>
            <a:ext uri="{FF2B5EF4-FFF2-40B4-BE49-F238E27FC236}">
              <a16:creationId xmlns:a16="http://schemas.microsoft.com/office/drawing/2014/main" id="{00000000-0008-0000-0400-0000A21D0000}"/>
            </a:ext>
          </a:extLst>
        </xdr:cNvPr>
        <xdr:cNvSpPr>
          <a:spLocks noChangeArrowheads="1"/>
        </xdr:cNvSpPr>
      </xdr:nvSpPr>
      <xdr:spPr bwMode="auto">
        <a:xfrm>
          <a:off x="3025775" y="1092200"/>
          <a:ext cx="3476625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1174750</xdr:colOff>
      <xdr:row>6</xdr:row>
      <xdr:rowOff>28575</xdr:rowOff>
    </xdr:from>
    <xdr:to>
      <xdr:col>5</xdr:col>
      <xdr:colOff>879475</xdr:colOff>
      <xdr:row>7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054350" y="1082675"/>
          <a:ext cx="3438525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21</xdr:row>
      <xdr:rowOff>28575</xdr:rowOff>
    </xdr:from>
    <xdr:to>
      <xdr:col>1</xdr:col>
      <xdr:colOff>1028700</xdr:colOff>
      <xdr:row>21</xdr:row>
      <xdr:rowOff>333375</xdr:rowOff>
    </xdr:to>
    <xdr:sp macro="" textlink="">
      <xdr:nvSpPr>
        <xdr:cNvPr id="8295" name="AutoShape 1">
          <a:extLst>
            <a:ext uri="{FF2B5EF4-FFF2-40B4-BE49-F238E27FC236}">
              <a16:creationId xmlns:a16="http://schemas.microsoft.com/office/drawing/2014/main" id="{00000000-0008-0000-0600-000067200000}"/>
            </a:ext>
          </a:extLst>
        </xdr:cNvPr>
        <xdr:cNvSpPr>
          <a:spLocks noChangeArrowheads="1"/>
        </xdr:cNvSpPr>
      </xdr:nvSpPr>
      <xdr:spPr bwMode="auto">
        <a:xfrm>
          <a:off x="447675" y="5543550"/>
          <a:ext cx="962025" cy="3048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14</xdr:row>
          <xdr:rowOff>0</xdr:rowOff>
        </xdr:from>
        <xdr:to>
          <xdr:col>6</xdr:col>
          <xdr:colOff>241300</xdr:colOff>
          <xdr:row>15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14</xdr:row>
          <xdr:rowOff>0</xdr:rowOff>
        </xdr:from>
        <xdr:to>
          <xdr:col>6</xdr:col>
          <xdr:colOff>1447800</xdr:colOff>
          <xdr:row>15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14</xdr:row>
          <xdr:rowOff>0</xdr:rowOff>
        </xdr:from>
        <xdr:to>
          <xdr:col>6</xdr:col>
          <xdr:colOff>2546350</xdr:colOff>
          <xdr:row>14</xdr:row>
          <xdr:rowOff>393700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15</xdr:row>
          <xdr:rowOff>393700</xdr:rowOff>
        </xdr:from>
        <xdr:to>
          <xdr:col>6</xdr:col>
          <xdr:colOff>241300</xdr:colOff>
          <xdr:row>16</xdr:row>
          <xdr:rowOff>393700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15</xdr:row>
          <xdr:rowOff>393700</xdr:rowOff>
        </xdr:from>
        <xdr:to>
          <xdr:col>6</xdr:col>
          <xdr:colOff>1447800</xdr:colOff>
          <xdr:row>16</xdr:row>
          <xdr:rowOff>393700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16</xdr:row>
          <xdr:rowOff>0</xdr:rowOff>
        </xdr:from>
        <xdr:to>
          <xdr:col>6</xdr:col>
          <xdr:colOff>2546350</xdr:colOff>
          <xdr:row>17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18</xdr:row>
          <xdr:rowOff>0</xdr:rowOff>
        </xdr:from>
        <xdr:to>
          <xdr:col>6</xdr:col>
          <xdr:colOff>241300</xdr:colOff>
          <xdr:row>19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18</xdr:row>
          <xdr:rowOff>0</xdr:rowOff>
        </xdr:from>
        <xdr:to>
          <xdr:col>6</xdr:col>
          <xdr:colOff>1447800</xdr:colOff>
          <xdr:row>19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18</xdr:row>
          <xdr:rowOff>0</xdr:rowOff>
        </xdr:from>
        <xdr:to>
          <xdr:col>6</xdr:col>
          <xdr:colOff>2546350</xdr:colOff>
          <xdr:row>19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0</xdr:rowOff>
        </xdr:from>
        <xdr:to>
          <xdr:col>6</xdr:col>
          <xdr:colOff>241300</xdr:colOff>
          <xdr:row>21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20</xdr:row>
          <xdr:rowOff>0</xdr:rowOff>
        </xdr:from>
        <xdr:to>
          <xdr:col>6</xdr:col>
          <xdr:colOff>1447800</xdr:colOff>
          <xdr:row>21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20</xdr:row>
          <xdr:rowOff>0</xdr:rowOff>
        </xdr:from>
        <xdr:to>
          <xdr:col>6</xdr:col>
          <xdr:colOff>2546350</xdr:colOff>
          <xdr:row>21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21</xdr:row>
          <xdr:rowOff>393700</xdr:rowOff>
        </xdr:from>
        <xdr:to>
          <xdr:col>6</xdr:col>
          <xdr:colOff>241300</xdr:colOff>
          <xdr:row>22</xdr:row>
          <xdr:rowOff>393700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21</xdr:row>
          <xdr:rowOff>393700</xdr:rowOff>
        </xdr:from>
        <xdr:to>
          <xdr:col>6</xdr:col>
          <xdr:colOff>1447800</xdr:colOff>
          <xdr:row>22</xdr:row>
          <xdr:rowOff>393700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2000250</xdr:colOff>
          <xdr:row>22</xdr:row>
          <xdr:rowOff>0</xdr:rowOff>
        </xdr:from>
        <xdr:to>
          <xdr:col>6</xdr:col>
          <xdr:colOff>2546350</xdr:colOff>
          <xdr:row>22</xdr:row>
          <xdr:rowOff>393700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0"/>
  <sheetViews>
    <sheetView showGridLines="0" tabSelected="1" view="pageBreakPreview" zoomScale="110" zoomScaleNormal="55" zoomScaleSheetLayoutView="110" zoomScalePageLayoutView="70" workbookViewId="0">
      <selection activeCell="E15" sqref="E15"/>
    </sheetView>
  </sheetViews>
  <sheetFormatPr defaultColWidth="9.09765625" defaultRowHeight="15" customHeight="1" x14ac:dyDescent="0.2"/>
  <cols>
    <col min="1" max="1" width="9.69921875" style="1" customWidth="1"/>
    <col min="2" max="2" width="11.09765625" style="1" customWidth="1"/>
    <col min="3" max="3" width="13.296875" style="1" customWidth="1"/>
    <col min="4" max="4" width="14.09765625" style="2" bestFit="1" customWidth="1"/>
    <col min="5" max="6" width="16.09765625" style="2" customWidth="1"/>
    <col min="7" max="10" width="16.09765625" style="1" customWidth="1"/>
    <col min="11" max="11" width="7" style="1" customWidth="1"/>
    <col min="12" max="16384" width="9.09765625" style="1"/>
  </cols>
  <sheetData>
    <row r="1" spans="1:11" ht="15" customHeight="1" x14ac:dyDescent="0.2">
      <c r="A1" s="27"/>
      <c r="B1" s="27"/>
      <c r="C1" s="27"/>
      <c r="D1" s="11"/>
      <c r="E1" s="11"/>
      <c r="F1" s="11"/>
      <c r="G1" s="27"/>
      <c r="H1" s="27"/>
      <c r="I1" s="83"/>
      <c r="J1" s="83"/>
    </row>
    <row r="2" spans="1:11" ht="7.5" customHeight="1" x14ac:dyDescent="0.2">
      <c r="A2" s="27"/>
      <c r="B2" s="27"/>
      <c r="C2" s="27"/>
      <c r="D2" s="11"/>
      <c r="E2" s="11"/>
      <c r="F2" s="11"/>
      <c r="G2" s="27"/>
      <c r="H2" s="27"/>
      <c r="I2" s="27"/>
      <c r="J2" s="27"/>
    </row>
    <row r="3" spans="1:11" ht="18" customHeight="1" x14ac:dyDescent="0.2">
      <c r="A3" s="92">
        <v>7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5" customHeight="1" x14ac:dyDescent="0.2">
      <c r="A4" s="12"/>
      <c r="B4" s="13"/>
      <c r="C4" s="13"/>
      <c r="D4" s="14"/>
      <c r="E4" s="14"/>
      <c r="F4" s="14"/>
      <c r="G4" s="13"/>
      <c r="H4" s="13"/>
      <c r="I4" s="13"/>
      <c r="J4" s="13"/>
    </row>
    <row r="5" spans="1:11" ht="18" customHeight="1" x14ac:dyDescent="0.2">
      <c r="A5" s="85" t="s">
        <v>97</v>
      </c>
      <c r="B5" s="85"/>
      <c r="C5" s="27" t="s">
        <v>93</v>
      </c>
      <c r="D5" s="27"/>
      <c r="E5" s="71"/>
      <c r="F5" s="11"/>
      <c r="G5" s="27"/>
      <c r="H5" s="15" t="s">
        <v>91</v>
      </c>
      <c r="I5" s="72" t="str">
        <f>A5</f>
        <v>関東財務局長</v>
      </c>
      <c r="J5" s="62"/>
    </row>
    <row r="6" spans="1:11" ht="18" customHeight="1" x14ac:dyDescent="0.2">
      <c r="A6" s="27"/>
      <c r="B6" s="27"/>
      <c r="C6" s="27"/>
      <c r="D6" s="11"/>
      <c r="E6" s="11"/>
      <c r="F6" s="11"/>
      <c r="G6" s="27"/>
      <c r="H6" s="23" t="s">
        <v>92</v>
      </c>
      <c r="I6" s="84"/>
      <c r="J6" s="84"/>
    </row>
    <row r="7" spans="1:11" ht="15" customHeight="1" x14ac:dyDescent="0.2">
      <c r="A7" s="37"/>
      <c r="B7" s="27"/>
      <c r="C7" s="27"/>
      <c r="D7" s="11"/>
      <c r="E7" s="11"/>
      <c r="F7" s="11"/>
      <c r="G7" s="27"/>
      <c r="H7" s="27"/>
      <c r="I7" s="27"/>
      <c r="J7" s="27" t="s">
        <v>85</v>
      </c>
    </row>
    <row r="8" spans="1:11" ht="22.5" customHeight="1" x14ac:dyDescent="0.2">
      <c r="A8" s="93" t="s">
        <v>86</v>
      </c>
      <c r="B8" s="93"/>
      <c r="C8" s="93"/>
      <c r="D8" s="93"/>
      <c r="E8" s="40" t="s">
        <v>9</v>
      </c>
      <c r="F8" s="40" t="s">
        <v>10</v>
      </c>
      <c r="G8" s="40" t="s">
        <v>11</v>
      </c>
      <c r="H8" s="41" t="s">
        <v>44</v>
      </c>
      <c r="I8" s="40" t="s">
        <v>12</v>
      </c>
      <c r="J8" s="41" t="s">
        <v>14</v>
      </c>
    </row>
    <row r="9" spans="1:11" ht="22.5" customHeight="1" x14ac:dyDescent="0.2">
      <c r="A9" s="89">
        <f>A3-1</f>
        <v>6</v>
      </c>
      <c r="B9" s="89"/>
      <c r="C9" s="89"/>
      <c r="D9" s="89"/>
      <c r="E9" s="74"/>
      <c r="F9" s="74"/>
      <c r="G9" s="74"/>
      <c r="H9" s="74"/>
      <c r="I9" s="74"/>
      <c r="J9" s="42" t="str">
        <f t="shared" ref="J9:J20" si="0">IF(E9="",IF(F9="",IF(G9="",IF(H9="",IF(I9="","",SUM(E9:I9)),SUM(E9:I9)),SUM(E9:I9)),SUM(E9:I9)),SUM(E9:I9))</f>
        <v/>
      </c>
    </row>
    <row r="10" spans="1:11" ht="22.5" customHeight="1" x14ac:dyDescent="0.2">
      <c r="A10" s="88">
        <f>A3-1</f>
        <v>6</v>
      </c>
      <c r="B10" s="88"/>
      <c r="C10" s="88"/>
      <c r="D10" s="88"/>
      <c r="E10" s="74"/>
      <c r="F10" s="74"/>
      <c r="G10" s="74"/>
      <c r="H10" s="74"/>
      <c r="I10" s="74"/>
      <c r="J10" s="42" t="str">
        <f t="shared" si="0"/>
        <v/>
      </c>
    </row>
    <row r="11" spans="1:11" ht="22.5" customHeight="1" x14ac:dyDescent="0.2">
      <c r="A11" s="90">
        <f>A3</f>
        <v>7</v>
      </c>
      <c r="B11" s="90"/>
      <c r="C11" s="90"/>
      <c r="D11" s="90"/>
      <c r="E11" s="74"/>
      <c r="F11" s="74"/>
      <c r="G11" s="74"/>
      <c r="H11" s="74"/>
      <c r="I11" s="74"/>
      <c r="J11" s="42" t="str">
        <f t="shared" si="0"/>
        <v/>
      </c>
      <c r="K11" s="81" t="str">
        <f>IF(J11="","",IF(AND(J10="",J12=""),"原料塩の在庫、受入数量を確認してください",IF(J11&gt;SUM(J10,J12),"原料塩の在庫、受入数量を確認してください","")))</f>
        <v/>
      </c>
    </row>
    <row r="12" spans="1:11" ht="22.5" customHeight="1" x14ac:dyDescent="0.2">
      <c r="A12" s="91">
        <f>A3</f>
        <v>7</v>
      </c>
      <c r="B12" s="91"/>
      <c r="C12" s="91"/>
      <c r="D12" s="91"/>
      <c r="E12" s="74"/>
      <c r="F12" s="74"/>
      <c r="G12" s="74"/>
      <c r="H12" s="74"/>
      <c r="I12" s="74"/>
      <c r="J12" s="42" t="str">
        <f t="shared" si="0"/>
        <v/>
      </c>
    </row>
    <row r="13" spans="1:11" ht="22.5" customHeight="1" x14ac:dyDescent="0.2">
      <c r="A13" s="86"/>
      <c r="B13" s="95" t="s">
        <v>29</v>
      </c>
      <c r="C13" s="96"/>
      <c r="D13" s="96"/>
      <c r="E13" s="74"/>
      <c r="F13" s="74"/>
      <c r="G13" s="74"/>
      <c r="H13" s="74"/>
      <c r="I13" s="74"/>
      <c r="J13" s="42" t="str">
        <f t="shared" si="0"/>
        <v/>
      </c>
    </row>
    <row r="14" spans="1:11" ht="22.5" customHeight="1" x14ac:dyDescent="0.2">
      <c r="A14" s="86"/>
      <c r="B14" s="97" t="s">
        <v>54</v>
      </c>
      <c r="C14" s="96"/>
      <c r="D14" s="96"/>
      <c r="E14" s="74"/>
      <c r="F14" s="74"/>
      <c r="G14" s="74"/>
      <c r="H14" s="74"/>
      <c r="I14" s="74"/>
      <c r="J14" s="42" t="str">
        <f t="shared" si="0"/>
        <v/>
      </c>
    </row>
    <row r="15" spans="1:11" ht="22.5" customHeight="1" x14ac:dyDescent="0.2">
      <c r="A15" s="87"/>
      <c r="B15" s="94" t="s">
        <v>46</v>
      </c>
      <c r="C15" s="94"/>
      <c r="D15" s="41" t="s">
        <v>6</v>
      </c>
      <c r="E15" s="42" t="str">
        <f>IF('別紙様式１付表１（消費者への販売分）'!C10="","",'別紙様式１付表１（消費者への販売分）'!C10)</f>
        <v/>
      </c>
      <c r="F15" s="42" t="str">
        <f>IF('別紙様式１付表１（消費者への販売分）'!D10="","",'別紙様式１付表１（消費者への販売分）'!D10)</f>
        <v/>
      </c>
      <c r="G15" s="42" t="str">
        <f>IF('別紙様式１付表１（消費者への販売分）'!E10="","",'別紙様式１付表１（消費者への販売分）'!E10)</f>
        <v/>
      </c>
      <c r="H15" s="42" t="str">
        <f>IF('別紙様式１付表１（消費者への販売分）'!F10="","",'別紙様式１付表１（消費者への販売分）'!F10)</f>
        <v/>
      </c>
      <c r="I15" s="42" t="str">
        <f>IF('別紙様式１付表１（消費者への販売分）'!G10="","",'別紙様式１付表１（消費者への販売分）'!G10)</f>
        <v/>
      </c>
      <c r="J15" s="42" t="str">
        <f t="shared" si="0"/>
        <v/>
      </c>
    </row>
    <row r="16" spans="1:11" ht="22.5" customHeight="1" x14ac:dyDescent="0.2">
      <c r="A16" s="44">
        <f>A3</f>
        <v>7</v>
      </c>
      <c r="B16" s="94"/>
      <c r="C16" s="94"/>
      <c r="D16" s="41" t="s">
        <v>7</v>
      </c>
      <c r="E16" s="42" t="str">
        <f>IF('別紙様式１付表１（消費者への販売分）'!C36="","",'別紙様式１付表１（消費者への販売分）'!C36-'別紙様式１付表１（消費者への販売分）'!C10)</f>
        <v/>
      </c>
      <c r="F16" s="42" t="str">
        <f>IFERROR('別紙様式１付表１（消費者への販売分）'!D36-'別紙様式１付表１（消費者への販売分）'!D10,"")</f>
        <v/>
      </c>
      <c r="G16" s="42" t="str">
        <f>IFERROR('別紙様式１付表１（消費者への販売分）'!E36-'別紙様式１付表１（消費者への販売分）'!E10,"")</f>
        <v/>
      </c>
      <c r="H16" s="42" t="str">
        <f>IFERROR('別紙様式１付表１（消費者への販売分）'!F36-'別紙様式１付表１（消費者への販売分）'!F10,"")</f>
        <v/>
      </c>
      <c r="I16" s="42" t="str">
        <f>IFERROR('別紙様式１付表１（消費者への販売分）'!G36-'別紙様式１付表１（消費者への販売分）'!G10,"")</f>
        <v/>
      </c>
      <c r="J16" s="42" t="str">
        <f t="shared" si="0"/>
        <v/>
      </c>
    </row>
    <row r="17" spans="1:10" ht="22.5" customHeight="1" x14ac:dyDescent="0.2">
      <c r="A17" s="45" t="s">
        <v>72</v>
      </c>
      <c r="B17" s="98" t="s">
        <v>31</v>
      </c>
      <c r="C17" s="99"/>
      <c r="D17" s="99"/>
      <c r="E17" s="74"/>
      <c r="F17" s="74"/>
      <c r="G17" s="74"/>
      <c r="H17" s="74"/>
      <c r="I17" s="74"/>
      <c r="J17" s="42" t="str">
        <f t="shared" si="0"/>
        <v/>
      </c>
    </row>
    <row r="18" spans="1:10" ht="22.5" customHeight="1" x14ac:dyDescent="0.2">
      <c r="A18" s="45" t="s">
        <v>73</v>
      </c>
      <c r="B18" s="100" t="s">
        <v>87</v>
      </c>
      <c r="C18" s="93" t="s">
        <v>56</v>
      </c>
      <c r="D18" s="93"/>
      <c r="E18" s="74"/>
      <c r="F18" s="74"/>
      <c r="G18" s="74"/>
      <c r="H18" s="74"/>
      <c r="I18" s="74"/>
      <c r="J18" s="42" t="str">
        <f t="shared" si="0"/>
        <v/>
      </c>
    </row>
    <row r="19" spans="1:10" ht="22.5" customHeight="1" x14ac:dyDescent="0.2">
      <c r="A19" s="103"/>
      <c r="B19" s="100"/>
      <c r="C19" s="93" t="s">
        <v>55</v>
      </c>
      <c r="D19" s="93"/>
      <c r="E19" s="74"/>
      <c r="F19" s="74"/>
      <c r="G19" s="74"/>
      <c r="H19" s="74"/>
      <c r="I19" s="74"/>
      <c r="J19" s="42" t="str">
        <f t="shared" si="0"/>
        <v/>
      </c>
    </row>
    <row r="20" spans="1:10" ht="22.5" customHeight="1" x14ac:dyDescent="0.2">
      <c r="A20" s="86"/>
      <c r="B20" s="100"/>
      <c r="C20" s="93" t="s">
        <v>32</v>
      </c>
      <c r="D20" s="93"/>
      <c r="E20" s="74"/>
      <c r="F20" s="74"/>
      <c r="G20" s="74"/>
      <c r="H20" s="74"/>
      <c r="I20" s="74"/>
      <c r="J20" s="42" t="str">
        <f t="shared" si="0"/>
        <v/>
      </c>
    </row>
    <row r="21" spans="1:10" ht="22.5" customHeight="1" x14ac:dyDescent="0.2">
      <c r="A21" s="86"/>
      <c r="B21" s="100"/>
      <c r="C21" s="100" t="s">
        <v>57</v>
      </c>
      <c r="D21" s="100"/>
      <c r="E21" s="43"/>
      <c r="F21" s="43"/>
      <c r="G21" s="43"/>
      <c r="H21" s="43"/>
      <c r="I21" s="43"/>
      <c r="J21" s="50"/>
    </row>
    <row r="22" spans="1:10" ht="22.5" customHeight="1" x14ac:dyDescent="0.2">
      <c r="A22" s="86"/>
      <c r="B22" s="93" t="s">
        <v>77</v>
      </c>
      <c r="C22" s="93"/>
      <c r="D22" s="93"/>
      <c r="E22" s="42" t="str">
        <f>IF(SUBTOTAL(9,E13:E20)=0,"",SUBTOTAL(9,E13:E20))</f>
        <v/>
      </c>
      <c r="F22" s="42" t="str">
        <f t="shared" ref="F22:I22" si="1">IF(SUBTOTAL(9,F13:F20)=0,"",SUBTOTAL(9,F13:F20))</f>
        <v/>
      </c>
      <c r="G22" s="42" t="str">
        <f t="shared" si="1"/>
        <v/>
      </c>
      <c r="H22" s="42" t="str">
        <f t="shared" si="1"/>
        <v/>
      </c>
      <c r="I22" s="42" t="str">
        <f t="shared" si="1"/>
        <v/>
      </c>
      <c r="J22" s="42" t="str">
        <f>IF(E22="",IF(F22="",IF(G22="",IF(H22="",IF(I22="","",SUM(E22:I22)),SUM(E22:I22)),SUM(E22:I22)),SUM(E22:I22)),SUM(E22:I22))</f>
        <v/>
      </c>
    </row>
    <row r="23" spans="1:10" ht="22.5" customHeight="1" x14ac:dyDescent="0.2">
      <c r="A23" s="101">
        <f>A3</f>
        <v>7</v>
      </c>
      <c r="B23" s="101"/>
      <c r="C23" s="102"/>
      <c r="D23" s="3" t="s">
        <v>51</v>
      </c>
      <c r="E23" s="42" t="str">
        <f>IF('別紙様式１付表１ (自己使用見込数量)'!C36=0,"",'別紙様式１付表１ (自己使用見込数量)'!C36)</f>
        <v/>
      </c>
      <c r="F23" s="42" t="str">
        <f>IF('別紙様式１付表１ (自己使用見込数量)'!D36=0,"",'別紙様式１付表１ (自己使用見込数量)'!D36)</f>
        <v/>
      </c>
      <c r="G23" s="42" t="str">
        <f>IF('別紙様式１付表１ (自己使用見込数量)'!E36=0,"",'別紙様式１付表１ (自己使用見込数量)'!E36)</f>
        <v/>
      </c>
      <c r="H23" s="42" t="str">
        <f>IF('別紙様式１付表１ (自己使用見込数量)'!F36=0,"",'別紙様式１付表１ (自己使用見込数量)'!F36)</f>
        <v/>
      </c>
      <c r="I23" s="42" t="str">
        <f>IF('別紙様式１付表１ (自己使用見込数量)'!G36=0,"",'別紙様式１付表１ (自己使用見込数量)'!G36)</f>
        <v/>
      </c>
      <c r="J23" s="42" t="str">
        <f>IF(E23="",IF(F23="",IF(G23="",IF(H23="",IF(I23="","",SUM(E23:I23)),SUM(E23:I23)),SUM(E23:I23)),SUM(E23:I23)),SUM(E23:I23))</f>
        <v/>
      </c>
    </row>
    <row r="24" spans="1:10" ht="22.5" customHeight="1" x14ac:dyDescent="0.2">
      <c r="A24" s="89">
        <f>A3</f>
        <v>7</v>
      </c>
      <c r="B24" s="89"/>
      <c r="C24" s="89"/>
      <c r="D24" s="89"/>
      <c r="E24" s="42" t="str">
        <f>IF(E9&amp;E11&amp;E22&amp;E23="","",SUM(E9,E11)-SUM(E22:E23))</f>
        <v/>
      </c>
      <c r="F24" s="42" t="str">
        <f t="shared" ref="F24:I24" si="2">IF(F9&amp;F11&amp;F22&amp;F23="","",SUM(F9,F11)-SUM(F22:F23))</f>
        <v/>
      </c>
      <c r="G24" s="42" t="str">
        <f t="shared" si="2"/>
        <v/>
      </c>
      <c r="H24" s="42" t="str">
        <f t="shared" si="2"/>
        <v/>
      </c>
      <c r="I24" s="42" t="str">
        <f t="shared" si="2"/>
        <v/>
      </c>
      <c r="J24" s="42" t="str">
        <f>IF(E24="",IF(F24="",IF(G24="",IF(H24="",IF(I24="","",SUM(E24:I24)),SUM(E24:I24)),SUM(E24:I24)),SUM(E24:I24)),SUM(E24:I24))</f>
        <v/>
      </c>
    </row>
    <row r="25" spans="1:10" ht="22.5" customHeight="1" x14ac:dyDescent="0.2">
      <c r="A25" s="88">
        <f>A3</f>
        <v>7</v>
      </c>
      <c r="B25" s="88"/>
      <c r="C25" s="88"/>
      <c r="D25" s="88"/>
      <c r="E25" s="42" t="str">
        <f>IF(AND(E10="",E12=""),"",SUM(E10,E12)-E11)</f>
        <v/>
      </c>
      <c r="F25" s="42" t="str">
        <f t="shared" ref="F25:I25" si="3">IF(AND(F10="",F12=""),"",SUM(F10,F12)-F11)</f>
        <v/>
      </c>
      <c r="G25" s="42" t="str">
        <f t="shared" si="3"/>
        <v/>
      </c>
      <c r="H25" s="42" t="str">
        <f t="shared" si="3"/>
        <v/>
      </c>
      <c r="I25" s="42" t="str">
        <f t="shared" si="3"/>
        <v/>
      </c>
      <c r="J25" s="42" t="str">
        <f>IF(E25="",IF(F25="",IF(G25="",IF(H25="",IF(I25="","",SUM(E25:I25)),SUM(E25:I25)),SUM(E25:I25)),SUM(E25:I25)),SUM(E25:I25))</f>
        <v/>
      </c>
    </row>
    <row r="26" spans="1:10" ht="14.25" customHeight="1" x14ac:dyDescent="0.2">
      <c r="A26" s="16" t="s">
        <v>3</v>
      </c>
      <c r="B26" s="38" t="s">
        <v>45</v>
      </c>
      <c r="C26" s="37"/>
      <c r="D26" s="37"/>
      <c r="E26" s="37"/>
      <c r="F26" s="37"/>
      <c r="G26" s="37"/>
      <c r="H26" s="37"/>
      <c r="I26" s="37"/>
      <c r="J26" s="37"/>
    </row>
    <row r="27" spans="1:10" ht="14.25" customHeight="1" x14ac:dyDescent="0.2">
      <c r="A27" s="27"/>
      <c r="B27" s="38" t="s">
        <v>17</v>
      </c>
      <c r="C27" s="37"/>
      <c r="D27" s="37"/>
      <c r="E27" s="37"/>
      <c r="F27" s="37"/>
      <c r="G27" s="37"/>
      <c r="H27" s="37"/>
      <c r="I27" s="37"/>
      <c r="J27" s="37"/>
    </row>
    <row r="28" spans="1:10" ht="14.25" customHeight="1" x14ac:dyDescent="0.2">
      <c r="A28" s="27"/>
      <c r="B28" s="82">
        <f>A23</f>
        <v>7</v>
      </c>
      <c r="C28" s="82"/>
      <c r="D28" s="82"/>
      <c r="E28" s="82"/>
      <c r="F28" s="82"/>
      <c r="G28" s="82"/>
      <c r="H28" s="82"/>
      <c r="I28" s="82"/>
      <c r="J28" s="82"/>
    </row>
    <row r="29" spans="1:10" ht="13.5" customHeight="1" x14ac:dyDescent="0.2">
      <c r="B29" s="35"/>
      <c r="C29" s="36"/>
      <c r="D29" s="36"/>
      <c r="E29" s="36"/>
      <c r="F29" s="36"/>
      <c r="G29" s="36"/>
      <c r="H29" s="36"/>
      <c r="I29" s="36"/>
      <c r="J29" s="36"/>
    </row>
    <row r="30" spans="1:10" ht="14.25" customHeight="1" x14ac:dyDescent="0.2">
      <c r="B30" s="35"/>
      <c r="C30" s="36"/>
      <c r="D30" s="36"/>
      <c r="E30" s="36"/>
      <c r="F30" s="36"/>
      <c r="G30" s="36"/>
      <c r="H30" s="36"/>
      <c r="I30" s="36"/>
      <c r="J30" s="36"/>
    </row>
  </sheetData>
  <sheetProtection algorithmName="SHA-512" hashValue="Tn0nlegxOKjS/DtQb1FiAhtQEtePvfhqdTrG2Ef63FAJs03meO7kOyh5b/yK0ZZ+aKe1Jd87jYoGox82C1hODA==" saltValue="OehE6WwP0c4bVugoJMsQgA==" spinCount="100000" sheet="1" objects="1" scenarios="1"/>
  <mergeCells count="25">
    <mergeCell ref="C20:D20"/>
    <mergeCell ref="A25:D25"/>
    <mergeCell ref="A24:D24"/>
    <mergeCell ref="C19:D19"/>
    <mergeCell ref="C21:D21"/>
    <mergeCell ref="A23:C23"/>
    <mergeCell ref="A19:A22"/>
    <mergeCell ref="B18:B21"/>
    <mergeCell ref="B22:D22"/>
    <mergeCell ref="B28:J28"/>
    <mergeCell ref="I1:J1"/>
    <mergeCell ref="I6:J6"/>
    <mergeCell ref="A5:B5"/>
    <mergeCell ref="A13:A15"/>
    <mergeCell ref="A10:D10"/>
    <mergeCell ref="A9:D9"/>
    <mergeCell ref="A11:D11"/>
    <mergeCell ref="A12:D12"/>
    <mergeCell ref="A3:J3"/>
    <mergeCell ref="A8:D8"/>
    <mergeCell ref="B15:C16"/>
    <mergeCell ref="B13:D13"/>
    <mergeCell ref="B14:D14"/>
    <mergeCell ref="B17:D17"/>
    <mergeCell ref="C18:D18"/>
  </mergeCells>
  <phoneticPr fontId="3"/>
  <conditionalFormatting sqref="E21:I21">
    <cfRule type="expression" dxfId="23" priority="4">
      <formula>AND(E20&lt;&gt;"",E21="")</formula>
    </cfRule>
  </conditionalFormatting>
  <conditionalFormatting sqref="A3:J3">
    <cfRule type="containsBlanks" dxfId="22" priority="1">
      <formula>LEN(TRIM(A3))=0</formula>
    </cfRule>
  </conditionalFormatting>
  <dataValidations count="15">
    <dataValidation type="custom" allowBlank="1" showInputMessage="1" showErrorMessage="1" error="小数点以下第２位以降は入力できません。_x000a_四捨五入して小数点以下第１位までの入力にしてください。" prompt="付表１（消費者への販売分）の「食品工業用」「工業用」「融氷雪用」「その他」を合計した数値が入力されます。" sqref="F16:I16" xr:uid="{00000000-0002-0000-0000-000000000000}">
      <formula1>F16*10=INT(F16*10)</formula1>
    </dataValidation>
    <dataValidation type="list" allowBlank="1" showInputMessage="1" showErrorMessage="1" error="右端の「▼」をクリックし、報告書の提出先を選択してください。" prompt="右端の「▼」をクリックし、報告書の提出先を選択してください。" sqref="A5:B5" xr:uid="{00000000-0002-0000-0000-000001000000}">
      <formula1>"北海道財務局長,東北財務局長,関東財務局長,東海財務局長,北陸財務局長,近畿財務局長,中国財務局長,四国財務局長,福岡財務支局長,九州財務局長,沖縄総合事務局長"</formula1>
    </dataValidation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17:I20 E9:I10 E13:I14" xr:uid="{00000000-0002-0000-0000-000002000000}">
      <formula1>E9*10=INT(E9*10)</formula1>
    </dataValidation>
    <dataValidation type="date" operator="greaterThanOrEqual" allowBlank="1" showInputMessage="1" showErrorMessage="1" error="日付の形式で入力してください。" prompt="この報告書を作成した年月日を入力してください。" sqref="I1:J1" xr:uid="{00000000-0002-0000-0000-000003000000}">
      <formula1>1</formula1>
    </dataValidation>
    <dataValidation type="whole" operator="greaterThanOrEqual" allowBlank="1" showInputMessage="1" showErrorMessage="1" error="数字のみを入力してください。_x000a_報告書の表題は自動的に表示されます。" prompt="報告する対象の年度を「和暦」で「数字のみ」入力してください。_x000a__x000a_例：令和6年度の数量を報告する場合は「6」と入力する" sqref="A3:J3" xr:uid="{00000000-0002-0000-0000-000004000000}">
      <formula1>1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prompt="登録番号を「数字のみ」入力してください。_x000a__x000a_例：関東財務局長第1号なら「1」と入力する" sqref="J5" xr:uid="{4297EE97-B99E-4915-824E-262CC312593E}">
      <formula1>0</formula1>
    </dataValidation>
    <dataValidation allowBlank="1" showInputMessage="1" showErrorMessage="1" prompt="財務局に登録している事業者名を入力してください。" sqref="I6:J6" xr:uid="{B9BA29BC-977E-4BB7-BDAE-1A54810A886C}"/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prompt="塩事業センターからの委託分がある場合は、セルにコメントを付して数量を記載してください。" sqref="E11:I12" xr:uid="{7FE41D5E-A759-4DCC-89B9-137DAE0DFBC5}">
      <formula1>E11*10=INT(E11*10)</formula1>
    </dataValidation>
    <dataValidation type="custom" allowBlank="1" showInputMessage="1" showErrorMessage="1" error="小数点以下第２位以降は入力できません。_x000a_四捨五入して小数点以下第１位までの入力にしてください。" prompt="付表１（消費者への販売分）の「生活用」の数値が入力されます。" sqref="G15:I15" xr:uid="{BFCB2570-757B-44AE-8736-A1FE8F1579AC}">
      <formula1>G15*10=INT(G15*10)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E21:I21" xr:uid="{6FC166CC-3FA0-4D6D-A175-33C124B196A5}"/>
    <dataValidation allowBlank="1" showInputMessage="1" showErrorMessage="1" prompt="付表１ (自己使用見込数量)の合計が入力されます。_x000a_また、用途に応じて以下のようにセルにコメントを付してください。_x000a__x000a_特殊用塩等の製造の場合は：特_x000a_自社の他製品の原料に使用の場合：消_x000a_その他：他" sqref="E23:I23" xr:uid="{771FCC21-5912-4B9D-89D3-E6FEF94AD9F4}"/>
    <dataValidation allowBlank="1" showInputMessage="1" showErrorMessage="1" prompt="「昨年度末の在庫見込数量と今年度の製造見込数量の合計」から「今年度の販売見込数量と自己使用見込数量」を引いた数値が入力されます。" sqref="E24:I24" xr:uid="{D5C916B4-0940-4244-8D5E-571A9B5AEABB}"/>
    <dataValidation allowBlank="1" showInputMessage="1" showErrorMessage="1" prompt="原料塩の在庫や受入がある場合、「昨年度末の在庫見込数量と今年度の受入見込数量の合計」から「今年度の製造見込数量」を引いた数値が入力されます。" sqref="E25:I25" xr:uid="{0DB13D88-C027-4CF7-9AE5-2382F6485022}"/>
    <dataValidation allowBlank="1" showInputMessage="1" showErrorMessage="1" error="小数点以下第２位以降は入力できません。_x000a_四捨五入して小数点以下第１位までの入力にしてください。" prompt="付表１（消費者への販売分）の「生活用」の数値が入力されます。" sqref="E15:F15" xr:uid="{545698CF-BDF1-4422-9AE7-845272C65097}"/>
    <dataValidation allowBlank="1" showInputMessage="1" showErrorMessage="1" error="小数点以下第２位以降は入力できません。_x000a_四捨五入して小数点以下第１位までの入力にしてください。" prompt="付表１（消費者への販売分）の「食品工業用」「工業用」「融氷雪用」「その他」を合計した数値が入力されます。" sqref="E16" xr:uid="{BB05850E-0A9C-40B7-9D21-D7B900A81031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scale="98" orientation="landscape" horizontalDpi="300" verticalDpi="300" r:id="rId1"/>
  <headerFooter alignWithMargins="0">
    <oddHeader>&amp;L別紙様式１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64"/>
  <sheetViews>
    <sheetView showGridLines="0" view="pageBreakPreview" zoomScaleNormal="70" zoomScaleSheetLayoutView="100" zoomScalePageLayoutView="70" workbookViewId="0">
      <selection activeCell="H11" sqref="H11"/>
    </sheetView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3984375" style="1" customWidth="1"/>
    <col min="9" max="16384" width="9.09765625" style="1"/>
  </cols>
  <sheetData>
    <row r="1" spans="1:8" ht="15" customHeight="1" x14ac:dyDescent="0.2">
      <c r="A1" s="27"/>
      <c r="B1" s="27"/>
      <c r="C1" s="27"/>
      <c r="D1" s="11"/>
      <c r="E1" s="11"/>
      <c r="F1" s="11"/>
      <c r="G1" s="104" t="str">
        <f>IF(別紙様式１!$I$1="","",別紙様式１!$I$1)</f>
        <v/>
      </c>
      <c r="H1" s="104"/>
    </row>
    <row r="2" spans="1:8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8" ht="15" customHeight="1" x14ac:dyDescent="0.2">
      <c r="A3" s="17"/>
      <c r="B3" s="17"/>
      <c r="C3" s="105">
        <f>別紙様式１!A3</f>
        <v>7</v>
      </c>
      <c r="D3" s="105"/>
      <c r="E3" s="105"/>
      <c r="F3" s="110" t="s">
        <v>78</v>
      </c>
      <c r="G3" s="110"/>
      <c r="H3" s="110"/>
    </row>
    <row r="4" spans="1:8" ht="15" customHeight="1" x14ac:dyDescent="0.2">
      <c r="A4" s="17"/>
      <c r="B4" s="17"/>
      <c r="C4" s="105"/>
      <c r="D4" s="105"/>
      <c r="E4" s="105"/>
      <c r="F4" s="111">
        <f>C3</f>
        <v>7</v>
      </c>
      <c r="G4" s="111"/>
      <c r="H4" s="111"/>
    </row>
    <row r="5" spans="1:8" ht="15" customHeight="1" x14ac:dyDescent="0.2">
      <c r="A5" s="18"/>
      <c r="B5" s="18"/>
      <c r="C5" s="18"/>
      <c r="D5" s="18"/>
      <c r="E5" s="18"/>
      <c r="F5" s="19"/>
      <c r="G5" s="17"/>
      <c r="H5" s="17"/>
    </row>
    <row r="6" spans="1:8" ht="15" customHeight="1" x14ac:dyDescent="0.2">
      <c r="A6" s="27"/>
      <c r="B6" s="68" t="str">
        <f>別紙様式１!$A$5</f>
        <v>関東財務局長</v>
      </c>
      <c r="C6" s="27" t="s">
        <v>94</v>
      </c>
      <c r="D6" s="27"/>
      <c r="E6" s="27"/>
      <c r="F6" s="15" t="s">
        <v>63</v>
      </c>
      <c r="G6" s="72" t="str">
        <f>別紙様式１!$I$5</f>
        <v>関東財務局長</v>
      </c>
      <c r="H6" s="70" t="str">
        <f>IF(別紙様式１!$J$5="","",別紙様式１!$J$5)</f>
        <v/>
      </c>
    </row>
    <row r="7" spans="1:8" ht="15" customHeight="1" x14ac:dyDescent="0.2">
      <c r="A7" s="27"/>
      <c r="B7" s="27"/>
      <c r="C7" s="27"/>
      <c r="D7" s="27"/>
      <c r="E7" s="27"/>
      <c r="F7" s="15" t="s">
        <v>64</v>
      </c>
      <c r="G7" s="109" t="str">
        <f>IF(別紙様式１!$I$6="","",別紙様式１!$I$6)</f>
        <v/>
      </c>
      <c r="H7" s="109"/>
    </row>
    <row r="8" spans="1:8" ht="15" customHeight="1" x14ac:dyDescent="0.2">
      <c r="A8" s="69" t="s">
        <v>33</v>
      </c>
      <c r="B8" s="67"/>
      <c r="C8" s="67"/>
      <c r="D8" s="67"/>
      <c r="E8" s="67"/>
      <c r="F8" s="67"/>
      <c r="G8" s="67"/>
      <c r="H8" s="46" t="s">
        <v>83</v>
      </c>
    </row>
    <row r="9" spans="1:8" ht="14.25" customHeight="1" x14ac:dyDescent="0.2">
      <c r="A9" s="93" t="s">
        <v>65</v>
      </c>
      <c r="B9" s="93"/>
      <c r="C9" s="40" t="s">
        <v>9</v>
      </c>
      <c r="D9" s="40" t="s">
        <v>10</v>
      </c>
      <c r="E9" s="40" t="s">
        <v>11</v>
      </c>
      <c r="F9" s="40" t="s">
        <v>44</v>
      </c>
      <c r="G9" s="40" t="s">
        <v>12</v>
      </c>
      <c r="H9" s="53" t="s">
        <v>14</v>
      </c>
    </row>
    <row r="10" spans="1:8" ht="14.25" customHeight="1" x14ac:dyDescent="0.2">
      <c r="A10" s="106" t="s">
        <v>66</v>
      </c>
      <c r="B10" s="106"/>
      <c r="C10" s="74"/>
      <c r="D10" s="74"/>
      <c r="E10" s="74"/>
      <c r="F10" s="74"/>
      <c r="G10" s="74"/>
      <c r="H10" s="75" t="str">
        <f t="shared" ref="H10:H36" si="0">IF(C10="",IF(D10="",IF(E10="",IF(F10="",IF(G10="","",SUM(C10:G10)),SUM(C10:G10)),SUM(C10:G10)),SUM(C10:G10)),SUM(C10:G10))</f>
        <v/>
      </c>
    </row>
    <row r="11" spans="1:8" ht="14.25" customHeight="1" x14ac:dyDescent="0.2">
      <c r="A11" s="108" t="s">
        <v>15</v>
      </c>
      <c r="B11" s="64" t="s">
        <v>18</v>
      </c>
      <c r="C11" s="74"/>
      <c r="D11" s="74"/>
      <c r="E11" s="74"/>
      <c r="F11" s="74"/>
      <c r="G11" s="74"/>
      <c r="H11" s="75" t="str">
        <f t="shared" si="0"/>
        <v/>
      </c>
    </row>
    <row r="12" spans="1:8" ht="14.25" customHeight="1" x14ac:dyDescent="0.2">
      <c r="A12" s="108"/>
      <c r="B12" s="64" t="s">
        <v>19</v>
      </c>
      <c r="C12" s="74"/>
      <c r="D12" s="74"/>
      <c r="E12" s="74"/>
      <c r="F12" s="74"/>
      <c r="G12" s="74"/>
      <c r="H12" s="75" t="str">
        <f t="shared" si="0"/>
        <v/>
      </c>
    </row>
    <row r="13" spans="1:8" ht="14.25" customHeight="1" x14ac:dyDescent="0.2">
      <c r="A13" s="108"/>
      <c r="B13" s="64" t="s">
        <v>4</v>
      </c>
      <c r="C13" s="74"/>
      <c r="D13" s="74"/>
      <c r="E13" s="74"/>
      <c r="F13" s="74"/>
      <c r="G13" s="74"/>
      <c r="H13" s="75" t="str">
        <f t="shared" si="0"/>
        <v/>
      </c>
    </row>
    <row r="14" spans="1:8" ht="14.25" customHeight="1" x14ac:dyDescent="0.2">
      <c r="A14" s="108"/>
      <c r="B14" s="65" t="s">
        <v>20</v>
      </c>
      <c r="C14" s="74"/>
      <c r="D14" s="74"/>
      <c r="E14" s="74"/>
      <c r="F14" s="74"/>
      <c r="G14" s="74"/>
      <c r="H14" s="75" t="str">
        <f t="shared" si="0"/>
        <v/>
      </c>
    </row>
    <row r="15" spans="1:8" ht="14.25" customHeight="1" x14ac:dyDescent="0.2">
      <c r="A15" s="108"/>
      <c r="B15" s="65" t="s">
        <v>21</v>
      </c>
      <c r="C15" s="74"/>
      <c r="D15" s="74"/>
      <c r="E15" s="74"/>
      <c r="F15" s="74"/>
      <c r="G15" s="74"/>
      <c r="H15" s="75" t="str">
        <f t="shared" si="0"/>
        <v/>
      </c>
    </row>
    <row r="16" spans="1:8" ht="14.25" customHeight="1" x14ac:dyDescent="0.2">
      <c r="A16" s="108"/>
      <c r="B16" s="65" t="s">
        <v>22</v>
      </c>
      <c r="C16" s="74"/>
      <c r="D16" s="74"/>
      <c r="E16" s="74"/>
      <c r="F16" s="74"/>
      <c r="G16" s="74"/>
      <c r="H16" s="75" t="str">
        <f t="shared" si="0"/>
        <v/>
      </c>
    </row>
    <row r="17" spans="1:8" ht="14.25" customHeight="1" x14ac:dyDescent="0.2">
      <c r="A17" s="108"/>
      <c r="B17" s="64" t="s">
        <v>95</v>
      </c>
      <c r="C17" s="74"/>
      <c r="D17" s="74"/>
      <c r="E17" s="74"/>
      <c r="F17" s="74"/>
      <c r="G17" s="74"/>
      <c r="H17" s="75" t="str">
        <f t="shared" si="0"/>
        <v/>
      </c>
    </row>
    <row r="18" spans="1:8" ht="14.25" customHeight="1" x14ac:dyDescent="0.2">
      <c r="A18" s="108"/>
      <c r="B18" s="64" t="s">
        <v>23</v>
      </c>
      <c r="C18" s="74"/>
      <c r="D18" s="74"/>
      <c r="E18" s="74"/>
      <c r="F18" s="74"/>
      <c r="G18" s="74"/>
      <c r="H18" s="75" t="str">
        <f t="shared" si="0"/>
        <v/>
      </c>
    </row>
    <row r="19" spans="1:8" ht="14.25" customHeight="1" x14ac:dyDescent="0.2">
      <c r="A19" s="108"/>
      <c r="B19" s="64" t="s">
        <v>69</v>
      </c>
      <c r="C19" s="74"/>
      <c r="D19" s="74"/>
      <c r="E19" s="74"/>
      <c r="F19" s="74"/>
      <c r="G19" s="74"/>
      <c r="H19" s="75" t="str">
        <f t="shared" si="0"/>
        <v/>
      </c>
    </row>
    <row r="20" spans="1:8" ht="14.25" customHeight="1" x14ac:dyDescent="0.2">
      <c r="A20" s="108"/>
      <c r="B20" s="53" t="s">
        <v>59</v>
      </c>
      <c r="C20" s="47"/>
      <c r="D20" s="47"/>
      <c r="E20" s="47"/>
      <c r="F20" s="47"/>
      <c r="G20" s="47"/>
      <c r="H20" s="76"/>
    </row>
    <row r="21" spans="1:8" ht="14.25" customHeight="1" x14ac:dyDescent="0.2">
      <c r="A21" s="108"/>
      <c r="B21" s="64" t="s">
        <v>2</v>
      </c>
      <c r="C21" s="75" t="str">
        <f>IF(C11&amp;C12&amp;C13&amp;C14&amp;C15&amp;C16&amp;C17&amp;C18&amp;C19="","",SUBTOTAL(9,C11:C19))</f>
        <v/>
      </c>
      <c r="D21" s="75" t="str">
        <f t="shared" ref="D21:G21" si="1">IF(D11&amp;D12&amp;D13&amp;D14&amp;D15&amp;D16&amp;D17&amp;D18&amp;D19="","",SUBTOTAL(9,D11:D19))</f>
        <v/>
      </c>
      <c r="E21" s="75" t="str">
        <f t="shared" si="1"/>
        <v/>
      </c>
      <c r="F21" s="75" t="str">
        <f t="shared" si="1"/>
        <v/>
      </c>
      <c r="G21" s="75" t="str">
        <f t="shared" si="1"/>
        <v/>
      </c>
      <c r="H21" s="75" t="str">
        <f t="shared" si="0"/>
        <v/>
      </c>
    </row>
    <row r="22" spans="1:8" ht="14.25" customHeight="1" x14ac:dyDescent="0.2">
      <c r="A22" s="108" t="s">
        <v>88</v>
      </c>
      <c r="B22" s="64" t="s">
        <v>96</v>
      </c>
      <c r="C22" s="74"/>
      <c r="D22" s="74"/>
      <c r="E22" s="74"/>
      <c r="F22" s="74"/>
      <c r="G22" s="74"/>
      <c r="H22" s="75" t="str">
        <f t="shared" si="0"/>
        <v/>
      </c>
    </row>
    <row r="23" spans="1:8" ht="14.25" customHeight="1" x14ac:dyDescent="0.2">
      <c r="A23" s="108"/>
      <c r="B23" s="64" t="s">
        <v>24</v>
      </c>
      <c r="C23" s="74"/>
      <c r="D23" s="74"/>
      <c r="E23" s="74"/>
      <c r="F23" s="74"/>
      <c r="G23" s="74"/>
      <c r="H23" s="75" t="str">
        <f t="shared" si="0"/>
        <v/>
      </c>
    </row>
    <row r="24" spans="1:8" ht="14.25" customHeight="1" x14ac:dyDescent="0.2">
      <c r="A24" s="108"/>
      <c r="B24" s="64" t="s">
        <v>25</v>
      </c>
      <c r="C24" s="74"/>
      <c r="D24" s="74"/>
      <c r="E24" s="74"/>
      <c r="F24" s="74"/>
      <c r="G24" s="74"/>
      <c r="H24" s="75" t="str">
        <f t="shared" si="0"/>
        <v/>
      </c>
    </row>
    <row r="25" spans="1:8" ht="14.25" customHeight="1" x14ac:dyDescent="0.2">
      <c r="A25" s="108"/>
      <c r="B25" s="64" t="s">
        <v>26</v>
      </c>
      <c r="C25" s="74"/>
      <c r="D25" s="74"/>
      <c r="E25" s="74"/>
      <c r="F25" s="74"/>
      <c r="G25" s="74"/>
      <c r="H25" s="75" t="str">
        <f t="shared" si="0"/>
        <v/>
      </c>
    </row>
    <row r="26" spans="1:8" ht="14.25" customHeight="1" x14ac:dyDescent="0.2">
      <c r="A26" s="108"/>
      <c r="B26" s="64" t="s">
        <v>5</v>
      </c>
      <c r="C26" s="74"/>
      <c r="D26" s="74"/>
      <c r="E26" s="74"/>
      <c r="F26" s="74"/>
      <c r="G26" s="74"/>
      <c r="H26" s="75" t="str">
        <f t="shared" si="0"/>
        <v/>
      </c>
    </row>
    <row r="27" spans="1:8" ht="14.25" customHeight="1" x14ac:dyDescent="0.2">
      <c r="A27" s="108"/>
      <c r="B27" s="64" t="s">
        <v>60</v>
      </c>
      <c r="C27" s="74"/>
      <c r="D27" s="74"/>
      <c r="E27" s="74"/>
      <c r="F27" s="74"/>
      <c r="G27" s="74"/>
      <c r="H27" s="75" t="str">
        <f t="shared" si="0"/>
        <v/>
      </c>
    </row>
    <row r="28" spans="1:8" ht="14.25" customHeight="1" x14ac:dyDescent="0.2">
      <c r="A28" s="108"/>
      <c r="B28" s="53" t="s">
        <v>61</v>
      </c>
      <c r="C28" s="47"/>
      <c r="D28" s="47"/>
      <c r="E28" s="47"/>
      <c r="F28" s="47"/>
      <c r="G28" s="47"/>
      <c r="H28" s="76"/>
    </row>
    <row r="29" spans="1:8" ht="14.25" customHeight="1" x14ac:dyDescent="0.2">
      <c r="A29" s="108"/>
      <c r="B29" s="64" t="s">
        <v>2</v>
      </c>
      <c r="C29" s="75" t="str">
        <f>IF(C22&amp;C23&amp;C24&amp;C25&amp;C26&amp;C27="","",SUBTOTAL(9,C22:C27))</f>
        <v/>
      </c>
      <c r="D29" s="75" t="str">
        <f t="shared" ref="D29:G29" si="2">IF(D22&amp;D23&amp;D24&amp;D25&amp;D26&amp;D27="","",SUBTOTAL(9,D22:D27))</f>
        <v/>
      </c>
      <c r="E29" s="75" t="str">
        <f t="shared" si="2"/>
        <v/>
      </c>
      <c r="F29" s="75" t="str">
        <f t="shared" si="2"/>
        <v/>
      </c>
      <c r="G29" s="75" t="str">
        <f t="shared" si="2"/>
        <v/>
      </c>
      <c r="H29" s="75" t="str">
        <f t="shared" si="0"/>
        <v/>
      </c>
    </row>
    <row r="30" spans="1:8" ht="14.25" customHeight="1" x14ac:dyDescent="0.2">
      <c r="A30" s="106" t="s">
        <v>89</v>
      </c>
      <c r="B30" s="106"/>
      <c r="C30" s="74"/>
      <c r="D30" s="74"/>
      <c r="E30" s="74"/>
      <c r="F30" s="74"/>
      <c r="G30" s="74"/>
      <c r="H30" s="75" t="str">
        <f t="shared" si="0"/>
        <v/>
      </c>
    </row>
    <row r="31" spans="1:8" ht="14.25" customHeight="1" x14ac:dyDescent="0.2">
      <c r="A31" s="107" t="s">
        <v>32</v>
      </c>
      <c r="B31" s="64" t="s">
        <v>27</v>
      </c>
      <c r="C31" s="74"/>
      <c r="D31" s="74"/>
      <c r="E31" s="74"/>
      <c r="F31" s="74"/>
      <c r="G31" s="74"/>
      <c r="H31" s="75" t="str">
        <f t="shared" si="0"/>
        <v/>
      </c>
    </row>
    <row r="32" spans="1:8" ht="14.25" customHeight="1" x14ac:dyDescent="0.2">
      <c r="A32" s="107"/>
      <c r="B32" s="64" t="s">
        <v>28</v>
      </c>
      <c r="C32" s="74"/>
      <c r="D32" s="74"/>
      <c r="E32" s="74"/>
      <c r="F32" s="74"/>
      <c r="G32" s="74"/>
      <c r="H32" s="75" t="str">
        <f t="shared" si="0"/>
        <v/>
      </c>
    </row>
    <row r="33" spans="1:8" ht="14.25" customHeight="1" x14ac:dyDescent="0.2">
      <c r="A33" s="107"/>
      <c r="B33" s="64" t="s">
        <v>60</v>
      </c>
      <c r="C33" s="74"/>
      <c r="D33" s="74"/>
      <c r="E33" s="74"/>
      <c r="F33" s="74"/>
      <c r="G33" s="74"/>
      <c r="H33" s="75" t="str">
        <f t="shared" si="0"/>
        <v/>
      </c>
    </row>
    <row r="34" spans="1:8" ht="14.25" customHeight="1" x14ac:dyDescent="0.2">
      <c r="A34" s="107"/>
      <c r="B34" s="53" t="s">
        <v>59</v>
      </c>
      <c r="C34" s="47"/>
      <c r="D34" s="47"/>
      <c r="E34" s="47"/>
      <c r="F34" s="47"/>
      <c r="G34" s="47"/>
      <c r="H34" s="76"/>
    </row>
    <row r="35" spans="1:8" ht="14.25" customHeight="1" x14ac:dyDescent="0.2">
      <c r="A35" s="107"/>
      <c r="B35" s="48" t="s">
        <v>2</v>
      </c>
      <c r="C35" s="75" t="str">
        <f>IF(C31&amp;C32&amp;C33="","",SUBTOTAL(9,C31:C33))</f>
        <v/>
      </c>
      <c r="D35" s="75" t="str">
        <f t="shared" ref="D35:G35" si="3">IF(D31&amp;D32&amp;D33="","",SUBTOTAL(9,D31:D33))</f>
        <v/>
      </c>
      <c r="E35" s="75" t="str">
        <f t="shared" si="3"/>
        <v/>
      </c>
      <c r="F35" s="75" t="str">
        <f t="shared" si="3"/>
        <v/>
      </c>
      <c r="G35" s="75" t="str">
        <f t="shared" si="3"/>
        <v/>
      </c>
      <c r="H35" s="75" t="str">
        <f t="shared" si="0"/>
        <v/>
      </c>
    </row>
    <row r="36" spans="1:8" ht="14.25" customHeight="1" x14ac:dyDescent="0.2">
      <c r="A36" s="93" t="s">
        <v>68</v>
      </c>
      <c r="B36" s="93"/>
      <c r="C36" s="75" t="str">
        <f>IF(C10&amp;C21&amp;C29&amp;C30&amp;C35="","",SUBTOTAL(9,C10:C35))</f>
        <v/>
      </c>
      <c r="D36" s="75" t="str">
        <f t="shared" ref="D36:G36" si="4">IF(D10&amp;D21&amp;D29&amp;D30&amp;D35="","",SUBTOTAL(9,D10:D35))</f>
        <v/>
      </c>
      <c r="E36" s="75" t="str">
        <f t="shared" si="4"/>
        <v/>
      </c>
      <c r="F36" s="75" t="str">
        <f t="shared" si="4"/>
        <v/>
      </c>
      <c r="G36" s="75" t="str">
        <f t="shared" si="4"/>
        <v/>
      </c>
      <c r="H36" s="75" t="str">
        <f t="shared" si="0"/>
        <v/>
      </c>
    </row>
    <row r="37" spans="1:8" ht="13.5" customHeight="1" x14ac:dyDescent="0.2"/>
    <row r="38" spans="1:8" ht="13.5" customHeight="1" x14ac:dyDescent="0.2">
      <c r="C38" s="39"/>
    </row>
    <row r="39" spans="1:8" ht="13.5" customHeight="1" x14ac:dyDescent="0.2">
      <c r="D39" s="39"/>
    </row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</sheetData>
  <sheetProtection algorithmName="SHA-512" hashValue="S3O1AnJPdiZjo/naMXkF9Xawa4ULhw4h0AwhjxOXcXDKpJswF9YHkmR6BHYIeP1+MeQTtwgW+bUQX7Zqqg91wQ==" saltValue="GCUDMA7PsUectCszJ/wU5g==" spinCount="100000" sheet="1" objects="1" scenarios="1"/>
  <mergeCells count="12">
    <mergeCell ref="G1:H1"/>
    <mergeCell ref="C3:E4"/>
    <mergeCell ref="A30:B30"/>
    <mergeCell ref="A36:B36"/>
    <mergeCell ref="A9:B9"/>
    <mergeCell ref="A31:A35"/>
    <mergeCell ref="A22:A29"/>
    <mergeCell ref="A11:A21"/>
    <mergeCell ref="A10:B10"/>
    <mergeCell ref="G7:H7"/>
    <mergeCell ref="F3:H3"/>
    <mergeCell ref="F4:H4"/>
  </mergeCells>
  <phoneticPr fontId="3"/>
  <conditionalFormatting sqref="C20:G20">
    <cfRule type="expression" dxfId="21" priority="6">
      <formula>AND(C19&lt;&gt;"",C20="")</formula>
    </cfRule>
  </conditionalFormatting>
  <conditionalFormatting sqref="C28:G28">
    <cfRule type="expression" dxfId="20" priority="5">
      <formula>AND(C27&lt;&gt;"",C28="")</formula>
    </cfRule>
  </conditionalFormatting>
  <conditionalFormatting sqref="C34:G34">
    <cfRule type="expression" dxfId="19" priority="4">
      <formula>AND(C33&lt;&gt;"",C34="")</formula>
    </cfRule>
  </conditionalFormatting>
  <conditionalFormatting sqref="C10:G19 C22:G27 C30:G33">
    <cfRule type="containsBlanks" dxfId="18" priority="1">
      <formula>LEN(TRIM(C10))=0</formula>
    </cfRule>
  </conditionalFormatting>
  <dataValidations count="3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0:G19 C22:G27 C30:G33" xr:uid="{00000000-0002-0000-0100-000000000000}">
      <formula1>C10*10=INT(C10*10)</formula1>
    </dataValidation>
    <dataValidation operator="greaterThanOrEqual" allowBlank="1" showInputMessage="1" showErrorMessage="1" error="登録番号を「数字のみ」入力してください。_x000a__x000a_例：関東財務局長第1号なら「1」と入力する" sqref="H6" xr:uid="{DF801C9B-09A3-4E61-B739-858F6874DE82}"/>
    <dataValidation allowBlank="1" showInputMessage="1" showErrorMessage="1" prompt="「その他」に数値を入力した場合、ここにその内訳を入力してください。_x000a_内訳の入力漏れがある場合、黄色く表示されます。" sqref="C20:G20 C28:G28 C34:G34" xr:uid="{2EAD4BD2-C935-49AA-8FE0-9C1CFC5EE38C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&amp;L別紙様式１付表１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H64"/>
  <sheetViews>
    <sheetView showGridLines="0" view="pageBreakPreview" zoomScale="115" zoomScaleNormal="100" zoomScaleSheetLayoutView="115" zoomScalePageLayoutView="70" workbookViewId="0">
      <selection activeCell="G12" sqref="G12"/>
    </sheetView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3984375" style="1" customWidth="1"/>
    <col min="9" max="16384" width="9.09765625" style="1"/>
  </cols>
  <sheetData>
    <row r="1" spans="1:8" ht="15" customHeight="1" x14ac:dyDescent="0.2">
      <c r="A1" s="20"/>
      <c r="B1" s="27"/>
      <c r="C1" s="27"/>
      <c r="D1" s="11"/>
      <c r="E1" s="11"/>
      <c r="F1" s="11"/>
      <c r="G1" s="104" t="str">
        <f>IF(別紙様式１!$I$1="","",別紙様式１!$I$1)</f>
        <v/>
      </c>
      <c r="H1" s="104"/>
    </row>
    <row r="2" spans="1:8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8" ht="15" customHeight="1" x14ac:dyDescent="0.2">
      <c r="A3" s="17"/>
      <c r="B3" s="17"/>
      <c r="C3" s="105">
        <f>別紙様式１!A3</f>
        <v>7</v>
      </c>
      <c r="D3" s="105"/>
      <c r="E3" s="105"/>
      <c r="F3" s="110" t="s">
        <v>79</v>
      </c>
      <c r="G3" s="110"/>
      <c r="H3" s="110"/>
    </row>
    <row r="4" spans="1:8" ht="15" customHeight="1" x14ac:dyDescent="0.2">
      <c r="A4" s="17"/>
      <c r="B4" s="17"/>
      <c r="C4" s="105"/>
      <c r="D4" s="105"/>
      <c r="E4" s="105"/>
      <c r="F4" s="112">
        <f>C3</f>
        <v>7</v>
      </c>
      <c r="G4" s="112"/>
      <c r="H4" s="112"/>
    </row>
    <row r="5" spans="1:8" ht="15" customHeight="1" x14ac:dyDescent="0.2">
      <c r="A5" s="18"/>
      <c r="B5" s="18"/>
      <c r="C5" s="18"/>
      <c r="D5" s="18"/>
      <c r="E5" s="18"/>
      <c r="F5" s="19"/>
      <c r="G5" s="17"/>
      <c r="H5" s="17"/>
    </row>
    <row r="6" spans="1:8" ht="15" customHeight="1" x14ac:dyDescent="0.2">
      <c r="A6" s="27"/>
      <c r="B6" s="68" t="str">
        <f>別紙様式１!$A$5</f>
        <v>関東財務局長</v>
      </c>
      <c r="C6" s="27" t="s">
        <v>94</v>
      </c>
      <c r="D6" s="27"/>
      <c r="E6" s="27"/>
      <c r="F6" s="15" t="s">
        <v>52</v>
      </c>
      <c r="G6" s="72" t="str">
        <f>別紙様式１!$I$5</f>
        <v>関東財務局長</v>
      </c>
      <c r="H6" s="70" t="str">
        <f>IF(別紙様式１!$J$5="","",別紙様式１!$J$5)</f>
        <v/>
      </c>
    </row>
    <row r="7" spans="1:8" ht="15" customHeight="1" x14ac:dyDescent="0.2">
      <c r="A7" s="27"/>
      <c r="B7" s="27"/>
      <c r="C7" s="27"/>
      <c r="D7" s="27"/>
      <c r="E7" s="27"/>
      <c r="F7" s="15" t="s">
        <v>50</v>
      </c>
      <c r="G7" s="109" t="str">
        <f>IF(別紙様式１!$I$6="","",別紙様式１!$I$6)</f>
        <v/>
      </c>
      <c r="H7" s="109"/>
    </row>
    <row r="8" spans="1:8" ht="15" customHeight="1" x14ac:dyDescent="0.2">
      <c r="A8" s="69" t="s">
        <v>33</v>
      </c>
      <c r="B8" s="67"/>
      <c r="C8" s="67"/>
      <c r="D8" s="67"/>
      <c r="E8" s="67"/>
      <c r="F8" s="67"/>
      <c r="G8" s="67"/>
      <c r="H8" s="46" t="s">
        <v>82</v>
      </c>
    </row>
    <row r="9" spans="1:8" ht="14.25" customHeight="1" x14ac:dyDescent="0.2">
      <c r="A9" s="93" t="s">
        <v>65</v>
      </c>
      <c r="B9" s="93"/>
      <c r="C9" s="40" t="s">
        <v>9</v>
      </c>
      <c r="D9" s="40" t="s">
        <v>10</v>
      </c>
      <c r="E9" s="40" t="s">
        <v>11</v>
      </c>
      <c r="F9" s="40" t="s">
        <v>44</v>
      </c>
      <c r="G9" s="40" t="s">
        <v>12</v>
      </c>
      <c r="H9" s="53" t="s">
        <v>14</v>
      </c>
    </row>
    <row r="10" spans="1:8" ht="14.25" customHeight="1" x14ac:dyDescent="0.2">
      <c r="A10" s="106" t="s">
        <v>66</v>
      </c>
      <c r="B10" s="106"/>
      <c r="C10" s="74"/>
      <c r="D10" s="74"/>
      <c r="E10" s="74"/>
      <c r="F10" s="74"/>
      <c r="G10" s="74"/>
      <c r="H10" s="75"/>
    </row>
    <row r="11" spans="1:8" ht="14.25" customHeight="1" x14ac:dyDescent="0.2">
      <c r="A11" s="108" t="s">
        <v>15</v>
      </c>
      <c r="B11" s="64" t="s">
        <v>18</v>
      </c>
      <c r="C11" s="74"/>
      <c r="D11" s="74"/>
      <c r="E11" s="74"/>
      <c r="F11" s="74"/>
      <c r="G11" s="74"/>
      <c r="H11" s="75" t="str">
        <f t="shared" ref="H11:H19" si="0">IF(C11="",IF(D11="",IF(E11="",IF(F11="",IF(G11="","",SUM(C11:G11)),SUM(C11:G11)),SUM(C11:G11)),SUM(C11:G11)),SUM(C11:G11))</f>
        <v/>
      </c>
    </row>
    <row r="12" spans="1:8" ht="14.25" customHeight="1" x14ac:dyDescent="0.2">
      <c r="A12" s="108"/>
      <c r="B12" s="64" t="s">
        <v>19</v>
      </c>
      <c r="C12" s="74"/>
      <c r="D12" s="74"/>
      <c r="E12" s="74"/>
      <c r="F12" s="74"/>
      <c r="G12" s="74"/>
      <c r="H12" s="75" t="str">
        <f t="shared" si="0"/>
        <v/>
      </c>
    </row>
    <row r="13" spans="1:8" ht="14.25" customHeight="1" x14ac:dyDescent="0.2">
      <c r="A13" s="108"/>
      <c r="B13" s="64" t="s">
        <v>4</v>
      </c>
      <c r="C13" s="74"/>
      <c r="D13" s="74"/>
      <c r="E13" s="74"/>
      <c r="F13" s="74"/>
      <c r="G13" s="74"/>
      <c r="H13" s="75" t="str">
        <f t="shared" si="0"/>
        <v/>
      </c>
    </row>
    <row r="14" spans="1:8" ht="14.25" customHeight="1" x14ac:dyDescent="0.2">
      <c r="A14" s="108"/>
      <c r="B14" s="65" t="s">
        <v>20</v>
      </c>
      <c r="C14" s="74"/>
      <c r="D14" s="74"/>
      <c r="E14" s="74"/>
      <c r="F14" s="74"/>
      <c r="G14" s="74"/>
      <c r="H14" s="75" t="str">
        <f t="shared" si="0"/>
        <v/>
      </c>
    </row>
    <row r="15" spans="1:8" ht="14.25" customHeight="1" x14ac:dyDescent="0.2">
      <c r="A15" s="108"/>
      <c r="B15" s="65" t="s">
        <v>21</v>
      </c>
      <c r="C15" s="74"/>
      <c r="D15" s="74"/>
      <c r="E15" s="74"/>
      <c r="F15" s="74"/>
      <c r="G15" s="74"/>
      <c r="H15" s="75" t="str">
        <f t="shared" si="0"/>
        <v/>
      </c>
    </row>
    <row r="16" spans="1:8" ht="14.25" customHeight="1" x14ac:dyDescent="0.2">
      <c r="A16" s="108"/>
      <c r="B16" s="65" t="s">
        <v>22</v>
      </c>
      <c r="C16" s="74"/>
      <c r="D16" s="74"/>
      <c r="E16" s="74"/>
      <c r="F16" s="74"/>
      <c r="G16" s="74"/>
      <c r="H16" s="75" t="str">
        <f t="shared" si="0"/>
        <v/>
      </c>
    </row>
    <row r="17" spans="1:8" ht="14.25" customHeight="1" x14ac:dyDescent="0.2">
      <c r="A17" s="108"/>
      <c r="B17" s="64" t="s">
        <v>95</v>
      </c>
      <c r="C17" s="74"/>
      <c r="D17" s="74"/>
      <c r="E17" s="74"/>
      <c r="F17" s="74"/>
      <c r="G17" s="74"/>
      <c r="H17" s="75" t="str">
        <f t="shared" si="0"/>
        <v/>
      </c>
    </row>
    <row r="18" spans="1:8" ht="14.25" customHeight="1" x14ac:dyDescent="0.2">
      <c r="A18" s="108"/>
      <c r="B18" s="64" t="s">
        <v>23</v>
      </c>
      <c r="C18" s="74"/>
      <c r="D18" s="74"/>
      <c r="E18" s="74"/>
      <c r="F18" s="74"/>
      <c r="G18" s="74"/>
      <c r="H18" s="75" t="str">
        <f t="shared" si="0"/>
        <v/>
      </c>
    </row>
    <row r="19" spans="1:8" ht="14.25" customHeight="1" x14ac:dyDescent="0.2">
      <c r="A19" s="108"/>
      <c r="B19" s="64" t="s">
        <v>58</v>
      </c>
      <c r="C19" s="74"/>
      <c r="D19" s="74"/>
      <c r="E19" s="74"/>
      <c r="F19" s="74"/>
      <c r="G19" s="74"/>
      <c r="H19" s="75" t="str">
        <f t="shared" si="0"/>
        <v/>
      </c>
    </row>
    <row r="20" spans="1:8" ht="14.25" customHeight="1" x14ac:dyDescent="0.2">
      <c r="A20" s="108"/>
      <c r="B20" s="53" t="s">
        <v>59</v>
      </c>
      <c r="C20" s="47"/>
      <c r="D20" s="47"/>
      <c r="E20" s="47"/>
      <c r="F20" s="47"/>
      <c r="G20" s="47"/>
      <c r="H20" s="76"/>
    </row>
    <row r="21" spans="1:8" ht="14.25" customHeight="1" x14ac:dyDescent="0.2">
      <c r="A21" s="108"/>
      <c r="B21" s="64" t="s">
        <v>2</v>
      </c>
      <c r="C21" s="75" t="str">
        <f>IF(C11&amp;C12&amp;C13&amp;C14&amp;C15&amp;C16&amp;C17&amp;C18&amp;C19="","",SUBTOTAL(9,C11:C19))</f>
        <v/>
      </c>
      <c r="D21" s="75" t="str">
        <f t="shared" ref="D21:G21" si="1">IF(D11&amp;D12&amp;D13&amp;D14&amp;D15&amp;D16&amp;D17&amp;D18&amp;D19="","",SUBTOTAL(9,D11:D19))</f>
        <v/>
      </c>
      <c r="E21" s="75" t="str">
        <f t="shared" si="1"/>
        <v/>
      </c>
      <c r="F21" s="75" t="str">
        <f t="shared" si="1"/>
        <v/>
      </c>
      <c r="G21" s="75" t="str">
        <f t="shared" si="1"/>
        <v/>
      </c>
      <c r="H21" s="75" t="str">
        <f t="shared" ref="H21:H27" si="2">IF(C21="",IF(D21="",IF(E21="",IF(F21="",IF(G21="","",SUM(C21:G21)),SUM(C21:G21)),SUM(C21:G21)),SUM(C21:G21)),SUM(C21:G21))</f>
        <v/>
      </c>
    </row>
    <row r="22" spans="1:8" ht="14.25" customHeight="1" x14ac:dyDescent="0.2">
      <c r="A22" s="108" t="s">
        <v>88</v>
      </c>
      <c r="B22" s="64" t="s">
        <v>96</v>
      </c>
      <c r="C22" s="74"/>
      <c r="D22" s="74"/>
      <c r="E22" s="74"/>
      <c r="F22" s="74"/>
      <c r="G22" s="74"/>
      <c r="H22" s="75" t="str">
        <f t="shared" si="2"/>
        <v/>
      </c>
    </row>
    <row r="23" spans="1:8" ht="14.25" customHeight="1" x14ac:dyDescent="0.2">
      <c r="A23" s="108"/>
      <c r="B23" s="64" t="s">
        <v>24</v>
      </c>
      <c r="C23" s="74"/>
      <c r="D23" s="74"/>
      <c r="E23" s="74"/>
      <c r="F23" s="74"/>
      <c r="G23" s="74"/>
      <c r="H23" s="75" t="str">
        <f t="shared" si="2"/>
        <v/>
      </c>
    </row>
    <row r="24" spans="1:8" ht="14.25" customHeight="1" x14ac:dyDescent="0.2">
      <c r="A24" s="108"/>
      <c r="B24" s="64" t="s">
        <v>25</v>
      </c>
      <c r="C24" s="74"/>
      <c r="D24" s="74"/>
      <c r="E24" s="74"/>
      <c r="F24" s="74"/>
      <c r="G24" s="74"/>
      <c r="H24" s="75" t="str">
        <f t="shared" si="2"/>
        <v/>
      </c>
    </row>
    <row r="25" spans="1:8" ht="14.25" customHeight="1" x14ac:dyDescent="0.2">
      <c r="A25" s="108"/>
      <c r="B25" s="64" t="s">
        <v>26</v>
      </c>
      <c r="C25" s="74"/>
      <c r="D25" s="74"/>
      <c r="E25" s="74"/>
      <c r="F25" s="74"/>
      <c r="G25" s="74"/>
      <c r="H25" s="75" t="str">
        <f t="shared" si="2"/>
        <v/>
      </c>
    </row>
    <row r="26" spans="1:8" ht="14.25" customHeight="1" x14ac:dyDescent="0.2">
      <c r="A26" s="108"/>
      <c r="B26" s="64" t="s">
        <v>5</v>
      </c>
      <c r="C26" s="74"/>
      <c r="D26" s="74"/>
      <c r="E26" s="74"/>
      <c r="F26" s="74"/>
      <c r="G26" s="74"/>
      <c r="H26" s="75" t="str">
        <f t="shared" si="2"/>
        <v/>
      </c>
    </row>
    <row r="27" spans="1:8" ht="14.25" customHeight="1" x14ac:dyDescent="0.2">
      <c r="A27" s="108"/>
      <c r="B27" s="64" t="s">
        <v>58</v>
      </c>
      <c r="C27" s="74"/>
      <c r="D27" s="74"/>
      <c r="E27" s="74"/>
      <c r="F27" s="74"/>
      <c r="G27" s="74"/>
      <c r="H27" s="75" t="str">
        <f t="shared" si="2"/>
        <v/>
      </c>
    </row>
    <row r="28" spans="1:8" ht="14.25" customHeight="1" x14ac:dyDescent="0.2">
      <c r="A28" s="108"/>
      <c r="B28" s="53" t="s">
        <v>59</v>
      </c>
      <c r="C28" s="47"/>
      <c r="D28" s="47"/>
      <c r="E28" s="47"/>
      <c r="F28" s="47"/>
      <c r="G28" s="47"/>
      <c r="H28" s="76"/>
    </row>
    <row r="29" spans="1:8" ht="14.25" customHeight="1" x14ac:dyDescent="0.2">
      <c r="A29" s="108"/>
      <c r="B29" s="64" t="s">
        <v>2</v>
      </c>
      <c r="C29" s="75" t="str">
        <f>IF(C22&amp;C23&amp;C24&amp;C25&amp;C26&amp;C27="","",SUBTOTAL(9,C22:C27))</f>
        <v/>
      </c>
      <c r="D29" s="75" t="str">
        <f t="shared" ref="D29:G29" si="3">IF(D22&amp;D23&amp;D24&amp;D25&amp;D26&amp;D27="","",SUBTOTAL(9,D22:D27))</f>
        <v/>
      </c>
      <c r="E29" s="75" t="str">
        <f t="shared" si="3"/>
        <v/>
      </c>
      <c r="F29" s="75" t="str">
        <f t="shared" si="3"/>
        <v/>
      </c>
      <c r="G29" s="75" t="str">
        <f t="shared" si="3"/>
        <v/>
      </c>
      <c r="H29" s="75" t="str">
        <f t="shared" ref="H29:H33" si="4">IF(C29="",IF(D29="",IF(E29="",IF(F29="",IF(G29="","",SUM(C29:G29)),SUM(C29:G29)),SUM(C29:G29)),SUM(C29:G29)),SUM(C29:G29))</f>
        <v/>
      </c>
    </row>
    <row r="30" spans="1:8" ht="14.25" customHeight="1" x14ac:dyDescent="0.2">
      <c r="A30" s="106" t="s">
        <v>67</v>
      </c>
      <c r="B30" s="106"/>
      <c r="C30" s="74"/>
      <c r="D30" s="74"/>
      <c r="E30" s="74"/>
      <c r="F30" s="74"/>
      <c r="G30" s="74"/>
      <c r="H30" s="75" t="str">
        <f t="shared" si="4"/>
        <v/>
      </c>
    </row>
    <row r="31" spans="1:8" ht="14.25" customHeight="1" x14ac:dyDescent="0.2">
      <c r="A31" s="107" t="s">
        <v>32</v>
      </c>
      <c r="B31" s="64" t="s">
        <v>27</v>
      </c>
      <c r="C31" s="74"/>
      <c r="D31" s="74"/>
      <c r="E31" s="74"/>
      <c r="F31" s="74"/>
      <c r="G31" s="74"/>
      <c r="H31" s="75" t="str">
        <f t="shared" si="4"/>
        <v/>
      </c>
    </row>
    <row r="32" spans="1:8" ht="14.25" customHeight="1" x14ac:dyDescent="0.2">
      <c r="A32" s="107"/>
      <c r="B32" s="64" t="s">
        <v>28</v>
      </c>
      <c r="C32" s="74"/>
      <c r="D32" s="74"/>
      <c r="E32" s="74"/>
      <c r="F32" s="74"/>
      <c r="G32" s="74"/>
      <c r="H32" s="75" t="str">
        <f t="shared" si="4"/>
        <v/>
      </c>
    </row>
    <row r="33" spans="1:8" ht="14.25" customHeight="1" x14ac:dyDescent="0.2">
      <c r="A33" s="107"/>
      <c r="B33" s="64" t="s">
        <v>58</v>
      </c>
      <c r="C33" s="74"/>
      <c r="D33" s="74"/>
      <c r="E33" s="74"/>
      <c r="F33" s="74"/>
      <c r="G33" s="74"/>
      <c r="H33" s="75" t="str">
        <f t="shared" si="4"/>
        <v/>
      </c>
    </row>
    <row r="34" spans="1:8" ht="14.25" customHeight="1" x14ac:dyDescent="0.2">
      <c r="A34" s="107"/>
      <c r="B34" s="53" t="s">
        <v>59</v>
      </c>
      <c r="C34" s="47"/>
      <c r="D34" s="47"/>
      <c r="E34" s="47"/>
      <c r="F34" s="47"/>
      <c r="G34" s="47"/>
      <c r="H34" s="76"/>
    </row>
    <row r="35" spans="1:8" ht="14.25" customHeight="1" x14ac:dyDescent="0.2">
      <c r="A35" s="107"/>
      <c r="B35" s="48" t="s">
        <v>2</v>
      </c>
      <c r="C35" s="75" t="str">
        <f>IF(C31&amp;C32&amp;C33="","",SUBTOTAL(9,C31:C33))</f>
        <v/>
      </c>
      <c r="D35" s="75" t="str">
        <f t="shared" ref="D35:G35" si="5">IF(D31&amp;D32&amp;D33="","",SUBTOTAL(9,D31:D33))</f>
        <v/>
      </c>
      <c r="E35" s="75" t="str">
        <f t="shared" si="5"/>
        <v/>
      </c>
      <c r="F35" s="75" t="str">
        <f t="shared" si="5"/>
        <v/>
      </c>
      <c r="G35" s="75" t="str">
        <f t="shared" si="5"/>
        <v/>
      </c>
      <c r="H35" s="75" t="str">
        <f t="shared" ref="H35:H36" si="6">IF(C35="",IF(D35="",IF(E35="",IF(F35="",IF(G35="","",SUM(C35:G35)),SUM(C35:G35)),SUM(C35:G35)),SUM(C35:G35)),SUM(C35:G35))</f>
        <v/>
      </c>
    </row>
    <row r="36" spans="1:8" ht="14.25" customHeight="1" x14ac:dyDescent="0.2">
      <c r="A36" s="93" t="s">
        <v>68</v>
      </c>
      <c r="B36" s="93"/>
      <c r="C36" s="75" t="str">
        <f>IF(C10&amp;C21&amp;C29&amp;C30&amp;C35="","",SUBTOTAL(9,C10:C35))</f>
        <v/>
      </c>
      <c r="D36" s="75" t="str">
        <f t="shared" ref="D36:G36" si="7">IF(D10&amp;D21&amp;D29&amp;D30&amp;D35="","",SUBTOTAL(9,D10:D35))</f>
        <v/>
      </c>
      <c r="E36" s="75" t="str">
        <f t="shared" si="7"/>
        <v/>
      </c>
      <c r="F36" s="75" t="str">
        <f t="shared" si="7"/>
        <v/>
      </c>
      <c r="G36" s="75" t="str">
        <f t="shared" si="7"/>
        <v/>
      </c>
      <c r="H36" s="75" t="str">
        <f t="shared" si="6"/>
        <v/>
      </c>
    </row>
    <row r="37" spans="1:8" ht="13.5" customHeight="1" x14ac:dyDescent="0.2"/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</sheetData>
  <sheetProtection algorithmName="SHA-512" hashValue="0zAyANjWqXrAb+ruuFaGORsN81PeY0PGE7ISJmfIM37ou2EuAIY7ZCf+sLjstv/83X9ut7lpb4Abwqu/auyKyw==" saltValue="BogUTvyxE8lStAIoiXhrHw==" spinCount="100000" sheet="1" objects="1" scenarios="1"/>
  <mergeCells count="12">
    <mergeCell ref="G1:H1"/>
    <mergeCell ref="A30:B30"/>
    <mergeCell ref="A36:B36"/>
    <mergeCell ref="C3:E4"/>
    <mergeCell ref="A9:B9"/>
    <mergeCell ref="A10:B10"/>
    <mergeCell ref="A11:A21"/>
    <mergeCell ref="A22:A29"/>
    <mergeCell ref="A31:A35"/>
    <mergeCell ref="G7:H7"/>
    <mergeCell ref="F3:H3"/>
    <mergeCell ref="F4:H4"/>
  </mergeCells>
  <phoneticPr fontId="12"/>
  <conditionalFormatting sqref="C20:G20">
    <cfRule type="expression" dxfId="17" priority="7">
      <formula>AND(C19&lt;&gt;"",C20="")</formula>
    </cfRule>
  </conditionalFormatting>
  <conditionalFormatting sqref="C28:G28">
    <cfRule type="expression" dxfId="16" priority="6">
      <formula>AND(C27&lt;&gt;"",C28="")</formula>
    </cfRule>
  </conditionalFormatting>
  <conditionalFormatting sqref="C34:G34">
    <cfRule type="expression" dxfId="15" priority="5">
      <formula>AND(C33&lt;&gt;"",C34="")</formula>
    </cfRule>
  </conditionalFormatting>
  <conditionalFormatting sqref="C22:G27 C30:G33 C10:G19">
    <cfRule type="containsBlanks" dxfId="14" priority="1">
      <formula>LEN(TRIM(C10))=0</formula>
    </cfRule>
  </conditionalFormatting>
  <dataValidations count="3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22:G27 C30:G33 C10:G19" xr:uid="{00000000-0002-0000-0200-000000000000}">
      <formula1>C10*10=INT(C10*10)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sqref="H6" xr:uid="{E83E3F0F-F77E-4A3B-985B-FD7CBDB8815A}">
      <formula1>0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0:G20 C28:G28 C34:G34" xr:uid="{D9ACED65-9C42-418E-BD5A-E3968A89B613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&amp;L別紙様式１付表１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8"/>
  <sheetViews>
    <sheetView showGridLines="0" view="pageBreakPreview" zoomScaleNormal="100" zoomScaleSheetLayoutView="100" workbookViewId="0">
      <selection activeCell="J9" sqref="J9"/>
    </sheetView>
  </sheetViews>
  <sheetFormatPr defaultColWidth="9.09765625" defaultRowHeight="15" customHeight="1" x14ac:dyDescent="0.2"/>
  <cols>
    <col min="1" max="1" width="11.09765625" style="1" customWidth="1"/>
    <col min="2" max="2" width="11" style="1" customWidth="1"/>
    <col min="3" max="3" width="12.8984375" style="1" customWidth="1"/>
    <col min="4" max="4" width="13.69921875" style="2" customWidth="1"/>
    <col min="5" max="6" width="16.69921875" style="2" customWidth="1"/>
    <col min="7" max="10" width="16.69921875" style="1" customWidth="1"/>
    <col min="11" max="11" width="7" style="1" customWidth="1"/>
    <col min="12" max="16384" width="9.09765625" style="1"/>
  </cols>
  <sheetData>
    <row r="1" spans="1:11" ht="15" customHeight="1" x14ac:dyDescent="0.2">
      <c r="A1" s="27"/>
      <c r="B1" s="27"/>
      <c r="C1" s="27"/>
      <c r="D1" s="11"/>
      <c r="E1" s="11"/>
      <c r="F1" s="11"/>
      <c r="G1" s="27"/>
      <c r="H1" s="27"/>
      <c r="I1" s="104" t="str">
        <f>IF(別紙様式１!$I$1="","",別紙様式１!$I$1)</f>
        <v/>
      </c>
      <c r="J1" s="104"/>
    </row>
    <row r="2" spans="1:11" ht="15" customHeight="1" x14ac:dyDescent="0.2">
      <c r="A2" s="27"/>
      <c r="B2" s="27"/>
      <c r="C2" s="27"/>
      <c r="D2" s="11"/>
      <c r="E2" s="11"/>
      <c r="F2" s="11"/>
      <c r="G2" s="27"/>
      <c r="H2" s="27"/>
      <c r="I2" s="21"/>
      <c r="J2" s="21"/>
    </row>
    <row r="3" spans="1:11" ht="18" customHeight="1" x14ac:dyDescent="0.2">
      <c r="A3" s="117">
        <f>別紙様式１!A3</f>
        <v>7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1" ht="1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1" ht="18" customHeight="1" x14ac:dyDescent="0.2">
      <c r="A5" s="119" t="str">
        <f>別紙様式１!$A$5</f>
        <v>関東財務局長</v>
      </c>
      <c r="B5" s="119"/>
      <c r="C5" s="27" t="s">
        <v>94</v>
      </c>
      <c r="D5" s="27"/>
      <c r="E5" s="11"/>
      <c r="F5" s="11"/>
      <c r="G5" s="27"/>
      <c r="H5" s="15" t="s">
        <v>52</v>
      </c>
      <c r="I5" s="72" t="str">
        <f>別紙様式１!$I$5</f>
        <v>関東財務局長</v>
      </c>
      <c r="J5" s="70" t="str">
        <f>IF(別紙様式１!$J$5="","",別紙様式１!$J$5)</f>
        <v/>
      </c>
    </row>
    <row r="6" spans="1:11" ht="18" customHeight="1" x14ac:dyDescent="0.2">
      <c r="A6" s="27"/>
      <c r="B6" s="27"/>
      <c r="C6" s="27"/>
      <c r="D6" s="11"/>
      <c r="E6" s="11"/>
      <c r="F6" s="11"/>
      <c r="G6" s="27"/>
      <c r="H6" s="23" t="s">
        <v>1</v>
      </c>
      <c r="I6" s="109" t="str">
        <f>IF(別紙様式１!$I$6="","",別紙様式１!$I$6)</f>
        <v/>
      </c>
      <c r="J6" s="109"/>
    </row>
    <row r="7" spans="1:11" ht="15" customHeight="1" x14ac:dyDescent="0.2">
      <c r="A7" s="116">
        <f>A3-1</f>
        <v>6</v>
      </c>
      <c r="B7" s="116"/>
      <c r="C7" s="116"/>
      <c r="D7" s="116"/>
      <c r="E7" s="116"/>
      <c r="F7" s="11"/>
      <c r="G7" s="27"/>
      <c r="H7" s="27"/>
      <c r="I7" s="27"/>
      <c r="J7" s="27" t="s">
        <v>84</v>
      </c>
    </row>
    <row r="8" spans="1:11" ht="22.5" customHeight="1" x14ac:dyDescent="0.2">
      <c r="A8" s="93" t="s">
        <v>90</v>
      </c>
      <c r="B8" s="93"/>
      <c r="C8" s="93"/>
      <c r="D8" s="93"/>
      <c r="E8" s="40" t="s">
        <v>9</v>
      </c>
      <c r="F8" s="40" t="s">
        <v>10</v>
      </c>
      <c r="G8" s="40" t="s">
        <v>11</v>
      </c>
      <c r="H8" s="40" t="s">
        <v>44</v>
      </c>
      <c r="I8" s="40" t="s">
        <v>12</v>
      </c>
      <c r="J8" s="41" t="s">
        <v>14</v>
      </c>
    </row>
    <row r="9" spans="1:11" ht="22.5" customHeight="1" x14ac:dyDescent="0.2">
      <c r="A9" s="120">
        <f>A7-1</f>
        <v>5</v>
      </c>
      <c r="B9" s="120"/>
      <c r="C9" s="120"/>
      <c r="D9" s="120"/>
      <c r="E9" s="74"/>
      <c r="F9" s="74"/>
      <c r="G9" s="74"/>
      <c r="H9" s="74"/>
      <c r="I9" s="74"/>
      <c r="J9" s="42"/>
    </row>
    <row r="10" spans="1:11" ht="22.5" customHeight="1" x14ac:dyDescent="0.2">
      <c r="A10" s="121">
        <f>A9</f>
        <v>5</v>
      </c>
      <c r="B10" s="121"/>
      <c r="C10" s="121"/>
      <c r="D10" s="121"/>
      <c r="E10" s="74"/>
      <c r="F10" s="74"/>
      <c r="G10" s="74"/>
      <c r="H10" s="74"/>
      <c r="I10" s="74"/>
      <c r="J10" s="42" t="str">
        <f t="shared" ref="J10:J20" si="0">IF(E10="",IF(F10="",IF(G10="",IF(H10="",IF(I10="","",SUM(E10:I10)),SUM(E10:I10)),SUM(E10:I10)),SUM(E10:I10)),SUM(E10:I10))</f>
        <v/>
      </c>
    </row>
    <row r="11" spans="1:11" ht="22.5" customHeight="1" x14ac:dyDescent="0.2">
      <c r="A11" s="122">
        <f>A7</f>
        <v>6</v>
      </c>
      <c r="B11" s="122"/>
      <c r="C11" s="122"/>
      <c r="D11" s="122"/>
      <c r="E11" s="74"/>
      <c r="F11" s="74"/>
      <c r="G11" s="74"/>
      <c r="H11" s="74"/>
      <c r="I11" s="74"/>
      <c r="J11" s="42" t="str">
        <f t="shared" si="0"/>
        <v/>
      </c>
      <c r="K11" s="81" t="str">
        <f>IF(J11="","",IF(AND(J10="",J12=""),"原料塩の在庫、受入数量を確認してください",IF(J11&gt;SUM(J10,J12),"原料塩の在庫、受入数量を確認してください","")))</f>
        <v/>
      </c>
    </row>
    <row r="12" spans="1:11" ht="22.5" customHeight="1" x14ac:dyDescent="0.2">
      <c r="A12" s="123">
        <f>A7</f>
        <v>6</v>
      </c>
      <c r="B12" s="123"/>
      <c r="C12" s="123"/>
      <c r="D12" s="123"/>
      <c r="E12" s="74"/>
      <c r="F12" s="74"/>
      <c r="G12" s="74"/>
      <c r="H12" s="74"/>
      <c r="I12" s="74"/>
      <c r="J12" s="42" t="str">
        <f t="shared" si="0"/>
        <v/>
      </c>
    </row>
    <row r="13" spans="1:11" ht="22.5" customHeight="1" x14ac:dyDescent="0.2">
      <c r="A13" s="86"/>
      <c r="B13" s="95" t="s">
        <v>29</v>
      </c>
      <c r="C13" s="96"/>
      <c r="D13" s="96"/>
      <c r="E13" s="74"/>
      <c r="F13" s="74"/>
      <c r="G13" s="74"/>
      <c r="H13" s="74"/>
      <c r="I13" s="74"/>
      <c r="J13" s="42" t="str">
        <f t="shared" si="0"/>
        <v/>
      </c>
    </row>
    <row r="14" spans="1:11" ht="22.5" customHeight="1" x14ac:dyDescent="0.2">
      <c r="A14" s="86"/>
      <c r="B14" s="97" t="s">
        <v>30</v>
      </c>
      <c r="C14" s="96"/>
      <c r="D14" s="96"/>
      <c r="E14" s="74"/>
      <c r="F14" s="74"/>
      <c r="G14" s="74"/>
      <c r="H14" s="74"/>
      <c r="I14" s="74"/>
      <c r="J14" s="42" t="str">
        <f t="shared" si="0"/>
        <v/>
      </c>
    </row>
    <row r="15" spans="1:11" ht="22.5" customHeight="1" x14ac:dyDescent="0.2">
      <c r="A15" s="87"/>
      <c r="B15" s="118" t="s">
        <v>47</v>
      </c>
      <c r="C15" s="118"/>
      <c r="D15" s="49" t="s">
        <v>6</v>
      </c>
      <c r="E15" s="42" t="str">
        <f>IF('別紙様式１付表３（消費者への販売分）'!C11="","",'別紙様式１付表３（消費者への販売分）'!C11)</f>
        <v/>
      </c>
      <c r="F15" s="42" t="str">
        <f>IF('別紙様式１付表３（消費者への販売分）'!D11="","",'別紙様式１付表３（消費者への販売分）'!D11)</f>
        <v/>
      </c>
      <c r="G15" s="42" t="str">
        <f>IF('別紙様式１付表３（消費者への販売分）'!E11="","",'別紙様式１付表３（消費者への販売分）'!E11)</f>
        <v/>
      </c>
      <c r="H15" s="42" t="str">
        <f>IF('別紙様式１付表３（消費者への販売分）'!F11="","",'別紙様式１付表３（消費者への販売分）'!F11)</f>
        <v/>
      </c>
      <c r="I15" s="42" t="str">
        <f>IF('別紙様式１付表３（消費者への販売分）'!G11="","",'別紙様式１付表３（消費者への販売分）'!G11)</f>
        <v/>
      </c>
      <c r="J15" s="42" t="str">
        <f t="shared" si="0"/>
        <v/>
      </c>
    </row>
    <row r="16" spans="1:11" ht="22.5" customHeight="1" x14ac:dyDescent="0.2">
      <c r="A16" s="51">
        <f>A7</f>
        <v>6</v>
      </c>
      <c r="B16" s="118"/>
      <c r="C16" s="118"/>
      <c r="D16" s="49" t="s">
        <v>7</v>
      </c>
      <c r="E16" s="42" t="str">
        <f>IFERROR(IF('別紙様式１付表３（消費者への販売分）'!C37-'別紙様式１付表３（消費者への販売分）'!C11=0,"",'別紙様式１付表３（消費者への販売分）'!C37-'別紙様式１付表３（消費者への販売分）'!C11),"")</f>
        <v/>
      </c>
      <c r="F16" s="42" t="str">
        <f>IFERROR(IF('別紙様式１付表３（消費者への販売分）'!D37-'別紙様式１付表３（消費者への販売分）'!D11=0,"",'別紙様式１付表３（消費者への販売分）'!D37-'別紙様式１付表３（消費者への販売分）'!D11),"")</f>
        <v/>
      </c>
      <c r="G16" s="42" t="str">
        <f>IFERROR(IF('別紙様式１付表３（消費者への販売分）'!E37-'別紙様式１付表３（消費者への販売分）'!E11=0,"",'別紙様式１付表３（消費者への販売分）'!E37-'別紙様式１付表３（消費者への販売分）'!E11),"")</f>
        <v/>
      </c>
      <c r="H16" s="42" t="str">
        <f>IFERROR(IF('別紙様式１付表３（消費者への販売分）'!F37-'別紙様式１付表３（消費者への販売分）'!F11=0,"",'別紙様式１付表３（消費者への販売分）'!F37-'別紙様式１付表３（消費者への販売分）'!F11),"")</f>
        <v/>
      </c>
      <c r="I16" s="42" t="str">
        <f>IFERROR(IF('別紙様式１付表３（消費者への販売分）'!G37-'別紙様式１付表３（消費者への販売分）'!G11=0,"",'別紙様式１付表３（消費者への販売分）'!G37-'別紙様式１付表３（消費者への販売分）'!G11),"")</f>
        <v/>
      </c>
      <c r="J16" s="42" t="str">
        <f t="shared" si="0"/>
        <v/>
      </c>
    </row>
    <row r="17" spans="1:10" ht="22.5" customHeight="1" x14ac:dyDescent="0.2">
      <c r="A17" s="52" t="s">
        <v>75</v>
      </c>
      <c r="B17" s="98" t="s">
        <v>31</v>
      </c>
      <c r="C17" s="99"/>
      <c r="D17" s="99"/>
      <c r="E17" s="74"/>
      <c r="F17" s="74"/>
      <c r="G17" s="74"/>
      <c r="H17" s="74"/>
      <c r="I17" s="74"/>
      <c r="J17" s="42" t="str">
        <f t="shared" si="0"/>
        <v/>
      </c>
    </row>
    <row r="18" spans="1:10" ht="22.5" customHeight="1" x14ac:dyDescent="0.2">
      <c r="A18" s="52" t="s">
        <v>74</v>
      </c>
      <c r="B18" s="100" t="s">
        <v>87</v>
      </c>
      <c r="C18" s="93" t="s">
        <v>62</v>
      </c>
      <c r="D18" s="93"/>
      <c r="E18" s="74"/>
      <c r="F18" s="74"/>
      <c r="G18" s="74"/>
      <c r="H18" s="74"/>
      <c r="I18" s="74"/>
      <c r="J18" s="42" t="str">
        <f t="shared" si="0"/>
        <v/>
      </c>
    </row>
    <row r="19" spans="1:10" ht="22.5" customHeight="1" x14ac:dyDescent="0.2">
      <c r="A19" s="103"/>
      <c r="B19" s="100"/>
      <c r="C19" s="93" t="s">
        <v>55</v>
      </c>
      <c r="D19" s="93"/>
      <c r="E19" s="74"/>
      <c r="F19" s="74"/>
      <c r="G19" s="74"/>
      <c r="H19" s="74"/>
      <c r="I19" s="74"/>
      <c r="J19" s="42" t="str">
        <f t="shared" si="0"/>
        <v/>
      </c>
    </row>
    <row r="20" spans="1:10" ht="22.5" customHeight="1" x14ac:dyDescent="0.2">
      <c r="A20" s="86"/>
      <c r="B20" s="100"/>
      <c r="C20" s="93" t="s">
        <v>32</v>
      </c>
      <c r="D20" s="93"/>
      <c r="E20" s="74"/>
      <c r="F20" s="74"/>
      <c r="G20" s="74"/>
      <c r="H20" s="74"/>
      <c r="I20" s="74"/>
      <c r="J20" s="42" t="str">
        <f t="shared" si="0"/>
        <v/>
      </c>
    </row>
    <row r="21" spans="1:10" ht="22.5" customHeight="1" x14ac:dyDescent="0.2">
      <c r="A21" s="86"/>
      <c r="B21" s="100"/>
      <c r="C21" s="114" t="s">
        <v>59</v>
      </c>
      <c r="D21" s="115"/>
      <c r="E21" s="43"/>
      <c r="F21" s="43"/>
      <c r="G21" s="43"/>
      <c r="H21" s="43"/>
      <c r="I21" s="43"/>
      <c r="J21" s="50"/>
    </row>
    <row r="22" spans="1:10" ht="22.5" customHeight="1" x14ac:dyDescent="0.2">
      <c r="A22" s="86"/>
      <c r="B22" s="93" t="s">
        <v>77</v>
      </c>
      <c r="C22" s="93"/>
      <c r="D22" s="93"/>
      <c r="E22" s="42" t="str">
        <f>IF(SUBTOTAL(9,E13:E20)=0,"",SUBTOTAL(9,E13:E20))</f>
        <v/>
      </c>
      <c r="F22" s="42" t="str">
        <f t="shared" ref="F22:I22" si="1">IF(SUBTOTAL(9,F13:F20)=0,"",SUBTOTAL(9,F13:F20))</f>
        <v/>
      </c>
      <c r="G22" s="42" t="str">
        <f t="shared" si="1"/>
        <v/>
      </c>
      <c r="H22" s="42" t="str">
        <f t="shared" si="1"/>
        <v/>
      </c>
      <c r="I22" s="42" t="str">
        <f t="shared" si="1"/>
        <v/>
      </c>
      <c r="J22" s="42" t="str">
        <f>IF(E22="",IF(F22="",IF(G22="",IF(H22="",IF(I22="","",SUM(E22:I22)),SUM(E22:I22)),SUM(E22:I22)),SUM(E22:I22)),SUM(E22:I22))</f>
        <v/>
      </c>
    </row>
    <row r="23" spans="1:10" ht="22.5" customHeight="1" x14ac:dyDescent="0.2">
      <c r="A23" s="101">
        <f>A7</f>
        <v>6</v>
      </c>
      <c r="B23" s="101"/>
      <c r="C23" s="102"/>
      <c r="D23" s="24" t="s">
        <v>53</v>
      </c>
      <c r="E23" s="42" t="str">
        <f>IF('別紙様式１付表３（自己使用見込数量）'!C37=0,"",'別紙様式１付表３（自己使用見込数量）'!C37)</f>
        <v/>
      </c>
      <c r="F23" s="42" t="str">
        <f>IF('別紙様式１付表３（自己使用見込数量）'!D37=0,"",'別紙様式１付表３（自己使用見込数量）'!D37)</f>
        <v/>
      </c>
      <c r="G23" s="42" t="str">
        <f>IF('別紙様式１付表３（自己使用見込数量）'!E37=0,"",'別紙様式１付表３（自己使用見込数量）'!E37)</f>
        <v/>
      </c>
      <c r="H23" s="42" t="str">
        <f>IF('別紙様式１付表３（自己使用見込数量）'!F37=0,"",'別紙様式１付表３（自己使用見込数量）'!F37)</f>
        <v/>
      </c>
      <c r="I23" s="42" t="str">
        <f>IF('別紙様式１付表３（自己使用見込数量）'!G37=0,"",'別紙様式１付表３（自己使用見込数量）'!G37)</f>
        <v/>
      </c>
      <c r="J23" s="42" t="str">
        <f>IF(E23="",IF(F23="",IF(G23="",IF(H23="",IF(I23="","",SUM(E23:I23)),SUM(E23:I23)),SUM(E23:I23)),SUM(E23:I23)),SUM(E23:I23))</f>
        <v/>
      </c>
    </row>
    <row r="24" spans="1:10" ht="22.5" customHeight="1" x14ac:dyDescent="0.2">
      <c r="A24" s="89">
        <f>A7</f>
        <v>6</v>
      </c>
      <c r="B24" s="89"/>
      <c r="C24" s="89"/>
      <c r="D24" s="89"/>
      <c r="E24" s="42" t="str">
        <f>IF(SUM(E9,E11)-SUM(E22,E23)=0,"",SUM(E9,E11)-SUM(E22,E23))</f>
        <v/>
      </c>
      <c r="F24" s="42" t="str">
        <f t="shared" ref="F24:I24" si="2">IF(SUM(F9,F11)-SUM(F22,F23)=0,"",SUM(F9,F11)-SUM(F22,F23))</f>
        <v/>
      </c>
      <c r="G24" s="42" t="str">
        <f t="shared" si="2"/>
        <v/>
      </c>
      <c r="H24" s="42" t="str">
        <f t="shared" si="2"/>
        <v/>
      </c>
      <c r="I24" s="42" t="str">
        <f t="shared" si="2"/>
        <v/>
      </c>
      <c r="J24" s="42" t="str">
        <f>IF(E24="",IF(F24="",IF(G24="",IF(H24="",IF(I24="","",SUM(E24:I24)),SUM(E24:I24)),SUM(E24:I24)),SUM(E24:I24)),SUM(E24:I24))</f>
        <v/>
      </c>
    </row>
    <row r="25" spans="1:10" ht="22.5" customHeight="1" x14ac:dyDescent="0.2">
      <c r="A25" s="88">
        <f>A7</f>
        <v>6</v>
      </c>
      <c r="B25" s="88"/>
      <c r="C25" s="88"/>
      <c r="D25" s="88"/>
      <c r="E25" s="42" t="str">
        <f>IF(AND(E10="",E12=""),"",SUM(E10,E12)-E11)</f>
        <v/>
      </c>
      <c r="F25" s="42" t="str">
        <f t="shared" ref="F25:I25" si="3">IF(AND(F10="",F12=""),"",SUM(F10,F12)-F11)</f>
        <v/>
      </c>
      <c r="G25" s="42" t="str">
        <f t="shared" si="3"/>
        <v/>
      </c>
      <c r="H25" s="42" t="str">
        <f t="shared" si="3"/>
        <v/>
      </c>
      <c r="I25" s="42" t="str">
        <f t="shared" si="3"/>
        <v/>
      </c>
      <c r="J25" s="42" t="str">
        <f>IF(E25="",IF(F25="",IF(G25="",IF(H25="",IF(I25="","",SUM(E25:I25)),SUM(E25:I25)),SUM(E25:I25)),SUM(E25:I25)),SUM(E25:I25))</f>
        <v/>
      </c>
    </row>
    <row r="26" spans="1:10" ht="14.25" customHeight="1" x14ac:dyDescent="0.2">
      <c r="A26" s="16" t="s">
        <v>3</v>
      </c>
      <c r="B26" s="38" t="s">
        <v>45</v>
      </c>
      <c r="C26" s="38"/>
      <c r="D26" s="38"/>
      <c r="E26" s="38"/>
      <c r="F26" s="38"/>
      <c r="G26" s="38"/>
      <c r="H26" s="38"/>
      <c r="I26" s="38"/>
      <c r="J26" s="38"/>
    </row>
    <row r="27" spans="1:10" ht="14.25" customHeight="1" x14ac:dyDescent="0.2">
      <c r="A27" s="27"/>
      <c r="B27" s="38" t="s">
        <v>17</v>
      </c>
      <c r="C27" s="38"/>
      <c r="D27" s="38"/>
      <c r="E27" s="38"/>
      <c r="F27" s="38"/>
      <c r="G27" s="38"/>
      <c r="H27" s="38"/>
      <c r="I27" s="38"/>
      <c r="J27" s="38"/>
    </row>
    <row r="28" spans="1:10" ht="14.25" customHeight="1" x14ac:dyDescent="0.2">
      <c r="A28" s="27"/>
      <c r="B28" s="113">
        <f>A23</f>
        <v>6</v>
      </c>
      <c r="C28" s="113"/>
      <c r="D28" s="113"/>
      <c r="E28" s="113"/>
      <c r="F28" s="113"/>
      <c r="G28" s="113"/>
      <c r="H28" s="113"/>
      <c r="I28" s="113"/>
      <c r="J28" s="113"/>
    </row>
  </sheetData>
  <sheetProtection algorithmName="SHA-512" hashValue="KbgGqKaPDcg76IvfiX+4Q8BC6VoThNmwT2E+KPqMmOCT+13vlPqFb/cGZYzVAMnwZgGjg5PCP271/vPLxXZzCg==" saltValue="QDLPsV96RNp3bnGcu5SVqA==" spinCount="100000" sheet="1" objects="1" scenarios="1"/>
  <mergeCells count="26">
    <mergeCell ref="A24:D24"/>
    <mergeCell ref="C19:D19"/>
    <mergeCell ref="A5:B5"/>
    <mergeCell ref="A9:D9"/>
    <mergeCell ref="I6:J6"/>
    <mergeCell ref="A13:A15"/>
    <mergeCell ref="A19:A22"/>
    <mergeCell ref="A10:D10"/>
    <mergeCell ref="A11:D11"/>
    <mergeCell ref="A12:D12"/>
    <mergeCell ref="B28:J28"/>
    <mergeCell ref="A25:D25"/>
    <mergeCell ref="C21:D21"/>
    <mergeCell ref="I1:J1"/>
    <mergeCell ref="A23:C23"/>
    <mergeCell ref="A7:E7"/>
    <mergeCell ref="A8:D8"/>
    <mergeCell ref="C20:D20"/>
    <mergeCell ref="A3:J3"/>
    <mergeCell ref="B13:D13"/>
    <mergeCell ref="B14:D14"/>
    <mergeCell ref="B22:D22"/>
    <mergeCell ref="B17:D17"/>
    <mergeCell ref="B18:B21"/>
    <mergeCell ref="B15:C16"/>
    <mergeCell ref="C18:D18"/>
  </mergeCells>
  <phoneticPr fontId="3"/>
  <conditionalFormatting sqref="E21:I21">
    <cfRule type="expression" dxfId="13" priority="4">
      <formula>AND(E20&lt;&gt;"",E21="")</formula>
    </cfRule>
  </conditionalFormatting>
  <conditionalFormatting sqref="E9:I14 E17:I20">
    <cfRule type="containsBlanks" dxfId="12" priority="1">
      <formula>LEN(TRIM(E9))=0</formula>
    </cfRule>
  </conditionalFormatting>
  <dataValidations count="9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E17:I20 E9:I10 E13:I14" xr:uid="{00000000-0002-0000-0300-000000000000}">
      <formula1>E9*10=INT(E9*10)</formula1>
    </dataValidation>
    <dataValidation type="whole" operator="greaterThanOrEqual" allowBlank="1" showInputMessage="1" showErrorMessage="1" error="登録番号を「数字のみ」入力してください。_x000a__x000a_例：関東財務局長第1号なら「1」と入力する" sqref="J5" xr:uid="{DFF6C594-DA01-420F-B1A0-FEFAD1F813A0}">
      <formula1>0</formula1>
    </dataValidation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prompt="塩事業センターからの委託分がある場合は、セルにコメントを付して数量を記載してください。" sqref="E11:I12" xr:uid="{9C763198-CCA3-481A-9840-6605E1C2013D}">
      <formula1>E11*10=INT(E11*10)</formula1>
    </dataValidation>
    <dataValidation allowBlank="1" showInputMessage="1" showErrorMessage="1" prompt="付表３（消費者への販売分）の「生活用」の数値が入力されます。" sqref="E15:I15" xr:uid="{02A68464-53DA-4338-B542-2BC1EF0640F0}"/>
    <dataValidation allowBlank="1" showInputMessage="1" showErrorMessage="1" prompt="付表１（消費者への販売分）の「食品工業用」「工業用」「融氷雪用」「その他」を合計した数値が入力されます。" sqref="E16:I16" xr:uid="{2B167B49-55CC-4463-B57F-9CED1BFE8862}"/>
    <dataValidation allowBlank="1" showInputMessage="1" showErrorMessage="1" prompt="「その他」に数値を入力した場合、ここにその内訳を入力してください。_x000a_内訳の入力漏れがある場合、黄色く表示されます。" sqref="E21:I21" xr:uid="{D4016155-D804-4FD5-AC3F-0EE366C999B7}"/>
    <dataValidation allowBlank="1" showInputMessage="1" showErrorMessage="1" prompt="付表３ (自己使用見込数量)の合計が入力されます。_x000a_また、用途に応じて以下のようにセルにコメントを付してください。_x000a__x000a_特殊用塩等の製造の場合は：特_x000a_自社の他製品の原料に使用の場合：消_x000a_その他：他" sqref="E23:I23" xr:uid="{1EC4AE39-0734-4493-A08B-8F4E7466A7CF}"/>
    <dataValidation allowBlank="1" showInputMessage="1" showErrorMessage="1" prompt="「一昨年度末の在庫数量と昨年度の製造見込数量の合計」から「昨年度の販売見込数量と自己使用見込数量」を引いた数値が入力されます。" sqref="E24:I24" xr:uid="{9A0BE02A-B916-4C23-A2E9-5408442DE829}"/>
    <dataValidation allowBlank="1" showInputMessage="1" showErrorMessage="1" prompt="原料塩の在庫や受入がある場合、「一昨年度末の在庫数量と昨年度の受入見込数量の合計」から「昨年度の製造見込数量」を引いた数値が入力されます。" sqref="E25:I25" xr:uid="{14CA7FAC-43FD-42F6-9984-AC57DD2E559F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scale="97" orientation="landscape" horizontalDpi="300" verticalDpi="300" r:id="rId1"/>
  <headerFooter alignWithMargins="0">
    <oddHeader>&amp;L別紙様式１付表２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65"/>
  <sheetViews>
    <sheetView showGridLines="0" view="pageBreakPreview" zoomScale="115" zoomScaleNormal="100" zoomScaleSheetLayoutView="115" workbookViewId="0">
      <selection activeCell="G11" sqref="G11"/>
    </sheetView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59765625" style="1" customWidth="1"/>
    <col min="9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104" t="str">
        <f>IF(別紙様式１!$I$1="","",別紙様式１!$I$1)</f>
        <v/>
      </c>
      <c r="H1" s="104"/>
    </row>
    <row r="2" spans="1:10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10" ht="15" customHeight="1" x14ac:dyDescent="0.2">
      <c r="A3" s="117">
        <f>別紙様式１!A3</f>
        <v>7</v>
      </c>
      <c r="B3" s="117"/>
      <c r="C3" s="117"/>
      <c r="D3" s="117"/>
      <c r="E3" s="117"/>
      <c r="F3" s="117"/>
      <c r="G3" s="117"/>
      <c r="H3" s="117"/>
      <c r="I3" s="4"/>
      <c r="J3" s="4"/>
    </row>
    <row r="4" spans="1:10" ht="9" customHeight="1" x14ac:dyDescent="0.2">
      <c r="A4" s="22"/>
      <c r="B4" s="22"/>
      <c r="C4" s="22"/>
      <c r="D4" s="22"/>
      <c r="E4" s="22"/>
      <c r="F4" s="22"/>
      <c r="G4" s="22"/>
      <c r="H4" s="22"/>
      <c r="I4" s="4"/>
      <c r="J4" s="4"/>
    </row>
    <row r="5" spans="1:10" ht="15" customHeight="1" x14ac:dyDescent="0.2">
      <c r="A5" s="18"/>
      <c r="B5" s="68" t="str">
        <f>別紙様式１!$A$5</f>
        <v>関東財務局長</v>
      </c>
      <c r="C5" s="27" t="s">
        <v>94</v>
      </c>
      <c r="D5" s="18"/>
      <c r="E5" s="18"/>
      <c r="F5" s="19"/>
      <c r="G5" s="17"/>
      <c r="H5" s="17"/>
    </row>
    <row r="6" spans="1:10" ht="14.25" customHeight="1" x14ac:dyDescent="0.2">
      <c r="A6" s="27"/>
      <c r="B6" s="27"/>
      <c r="C6" s="27"/>
      <c r="D6" s="27"/>
      <c r="E6" s="27"/>
      <c r="F6" s="27"/>
      <c r="G6" s="15" t="s">
        <v>0</v>
      </c>
      <c r="H6" s="66" t="str">
        <f>IF(別紙様式１!$J$5="","",別紙様式１!$I$5&amp;" 第"&amp;別紙様式１!$J$5&amp;"号")</f>
        <v/>
      </c>
    </row>
    <row r="7" spans="1:10" ht="15" customHeight="1" x14ac:dyDescent="0.2">
      <c r="A7" s="124">
        <f>A3-1</f>
        <v>6</v>
      </c>
      <c r="B7" s="124"/>
      <c r="C7" s="124"/>
      <c r="D7" s="125" t="s">
        <v>80</v>
      </c>
      <c r="E7" s="125"/>
      <c r="F7" s="125"/>
      <c r="G7" s="15" t="s">
        <v>13</v>
      </c>
      <c r="H7" s="66" t="str">
        <f>IF(別紙様式１!$I$6="","",別紙様式１!$I$6)</f>
        <v/>
      </c>
    </row>
    <row r="8" spans="1:10" ht="15" customHeight="1" x14ac:dyDescent="0.2">
      <c r="A8" s="124"/>
      <c r="B8" s="124"/>
      <c r="C8" s="124"/>
      <c r="D8" s="126" t="s">
        <v>98</v>
      </c>
      <c r="E8" s="126"/>
      <c r="F8" s="126"/>
      <c r="G8" s="27"/>
      <c r="H8" s="25"/>
    </row>
    <row r="9" spans="1:10" ht="15" customHeight="1" x14ac:dyDescent="0.2">
      <c r="A9" s="69" t="s">
        <v>35</v>
      </c>
      <c r="B9" s="67"/>
      <c r="C9" s="67"/>
      <c r="D9" s="67"/>
      <c r="E9" s="67"/>
      <c r="F9" s="67"/>
      <c r="G9" s="67"/>
      <c r="H9" s="26" t="s">
        <v>34</v>
      </c>
    </row>
    <row r="10" spans="1:10" ht="14.25" customHeight="1" x14ac:dyDescent="0.2">
      <c r="A10" s="93" t="s">
        <v>65</v>
      </c>
      <c r="B10" s="93"/>
      <c r="C10" s="40" t="s">
        <v>9</v>
      </c>
      <c r="D10" s="40" t="s">
        <v>10</v>
      </c>
      <c r="E10" s="40" t="s">
        <v>11</v>
      </c>
      <c r="F10" s="40" t="s">
        <v>44</v>
      </c>
      <c r="G10" s="40" t="s">
        <v>12</v>
      </c>
      <c r="H10" s="53" t="s">
        <v>14</v>
      </c>
    </row>
    <row r="11" spans="1:10" ht="14.25" customHeight="1" x14ac:dyDescent="0.2">
      <c r="A11" s="106" t="s">
        <v>66</v>
      </c>
      <c r="B11" s="106"/>
      <c r="C11" s="74"/>
      <c r="D11" s="74"/>
      <c r="E11" s="74"/>
      <c r="F11" s="74"/>
      <c r="G11" s="74"/>
      <c r="H11" s="75" t="str">
        <f t="shared" ref="H11:H37" si="0">IF(C11="",IF(D11="",IF(E11="",IF(F11="",IF(G11="","",SUM(C11:G11)),SUM(C11:G11)),SUM(C11:G11)),SUM(C11:G11)),SUM(C11:G11))</f>
        <v/>
      </c>
    </row>
    <row r="12" spans="1:10" ht="14.25" customHeight="1" x14ac:dyDescent="0.2">
      <c r="A12" s="108" t="s">
        <v>15</v>
      </c>
      <c r="B12" s="64" t="s">
        <v>18</v>
      </c>
      <c r="C12" s="74"/>
      <c r="D12" s="74"/>
      <c r="E12" s="74"/>
      <c r="F12" s="74"/>
      <c r="G12" s="74"/>
      <c r="H12" s="75" t="str">
        <f t="shared" si="0"/>
        <v/>
      </c>
    </row>
    <row r="13" spans="1:10" ht="14.25" customHeight="1" x14ac:dyDescent="0.2">
      <c r="A13" s="108"/>
      <c r="B13" s="64" t="s">
        <v>19</v>
      </c>
      <c r="C13" s="74"/>
      <c r="D13" s="74"/>
      <c r="E13" s="74"/>
      <c r="F13" s="74"/>
      <c r="G13" s="74"/>
      <c r="H13" s="75" t="str">
        <f t="shared" si="0"/>
        <v/>
      </c>
    </row>
    <row r="14" spans="1:10" ht="14.25" customHeight="1" x14ac:dyDescent="0.2">
      <c r="A14" s="108"/>
      <c r="B14" s="64" t="s">
        <v>4</v>
      </c>
      <c r="C14" s="74"/>
      <c r="D14" s="74"/>
      <c r="E14" s="74"/>
      <c r="F14" s="74"/>
      <c r="G14" s="74"/>
      <c r="H14" s="75" t="str">
        <f t="shared" si="0"/>
        <v/>
      </c>
    </row>
    <row r="15" spans="1:10" ht="14.25" customHeight="1" x14ac:dyDescent="0.2">
      <c r="A15" s="108"/>
      <c r="B15" s="65" t="s">
        <v>20</v>
      </c>
      <c r="C15" s="74"/>
      <c r="D15" s="74"/>
      <c r="E15" s="74"/>
      <c r="F15" s="74"/>
      <c r="G15" s="74"/>
      <c r="H15" s="75" t="str">
        <f t="shared" si="0"/>
        <v/>
      </c>
    </row>
    <row r="16" spans="1:10" ht="14.25" customHeight="1" x14ac:dyDescent="0.2">
      <c r="A16" s="108"/>
      <c r="B16" s="65" t="s">
        <v>21</v>
      </c>
      <c r="C16" s="74"/>
      <c r="D16" s="74"/>
      <c r="E16" s="74"/>
      <c r="F16" s="74"/>
      <c r="G16" s="74"/>
      <c r="H16" s="75" t="str">
        <f t="shared" si="0"/>
        <v/>
      </c>
    </row>
    <row r="17" spans="1:8" ht="14.25" customHeight="1" x14ac:dyDescent="0.2">
      <c r="A17" s="108"/>
      <c r="B17" s="65" t="s">
        <v>22</v>
      </c>
      <c r="C17" s="74"/>
      <c r="D17" s="74"/>
      <c r="E17" s="74"/>
      <c r="F17" s="74"/>
      <c r="G17" s="74"/>
      <c r="H17" s="75" t="str">
        <f t="shared" si="0"/>
        <v/>
      </c>
    </row>
    <row r="18" spans="1:8" ht="14.25" customHeight="1" x14ac:dyDescent="0.2">
      <c r="A18" s="108"/>
      <c r="B18" s="64" t="s">
        <v>95</v>
      </c>
      <c r="C18" s="74"/>
      <c r="D18" s="74"/>
      <c r="E18" s="74"/>
      <c r="F18" s="74"/>
      <c r="G18" s="74"/>
      <c r="H18" s="75" t="str">
        <f t="shared" si="0"/>
        <v/>
      </c>
    </row>
    <row r="19" spans="1:8" ht="14.25" customHeight="1" x14ac:dyDescent="0.2">
      <c r="A19" s="108"/>
      <c r="B19" s="64" t="s">
        <v>23</v>
      </c>
      <c r="C19" s="74"/>
      <c r="D19" s="74"/>
      <c r="E19" s="74"/>
      <c r="F19" s="74"/>
      <c r="G19" s="74"/>
      <c r="H19" s="75" t="str">
        <f t="shared" si="0"/>
        <v/>
      </c>
    </row>
    <row r="20" spans="1:8" ht="14.25" customHeight="1" x14ac:dyDescent="0.2">
      <c r="A20" s="108"/>
      <c r="B20" s="64" t="s">
        <v>58</v>
      </c>
      <c r="C20" s="74"/>
      <c r="D20" s="74"/>
      <c r="E20" s="74"/>
      <c r="F20" s="74"/>
      <c r="G20" s="74"/>
      <c r="H20" s="75" t="str">
        <f t="shared" si="0"/>
        <v/>
      </c>
    </row>
    <row r="21" spans="1:8" ht="14.25" customHeight="1" x14ac:dyDescent="0.2">
      <c r="A21" s="108"/>
      <c r="B21" s="53" t="s">
        <v>59</v>
      </c>
      <c r="C21" s="47"/>
      <c r="D21" s="47"/>
      <c r="E21" s="47"/>
      <c r="F21" s="47"/>
      <c r="G21" s="47"/>
      <c r="H21" s="76"/>
    </row>
    <row r="22" spans="1:8" ht="14.25" customHeight="1" x14ac:dyDescent="0.2">
      <c r="A22" s="108"/>
      <c r="B22" s="64" t="s">
        <v>2</v>
      </c>
      <c r="C22" s="75" t="str">
        <f>IF(C12&amp;C13&amp;C14&amp;C15&amp;C16&amp;C17&amp;C18&amp;C19&amp;C20="","",SUBTOTAL(9,C12:C20))</f>
        <v/>
      </c>
      <c r="D22" s="75" t="str">
        <f t="shared" ref="D22:G22" si="1">IF(D12&amp;D13&amp;D14&amp;D15&amp;D16&amp;D17&amp;D18&amp;D19&amp;D20="","",SUBTOTAL(9,D12:D20))</f>
        <v/>
      </c>
      <c r="E22" s="75" t="str">
        <f t="shared" si="1"/>
        <v/>
      </c>
      <c r="F22" s="75" t="str">
        <f t="shared" si="1"/>
        <v/>
      </c>
      <c r="G22" s="75" t="str">
        <f t="shared" si="1"/>
        <v/>
      </c>
      <c r="H22" s="75" t="str">
        <f t="shared" si="0"/>
        <v/>
      </c>
    </row>
    <row r="23" spans="1:8" ht="14.25" customHeight="1" x14ac:dyDescent="0.2">
      <c r="A23" s="108" t="s">
        <v>88</v>
      </c>
      <c r="B23" s="64" t="s">
        <v>96</v>
      </c>
      <c r="C23" s="74"/>
      <c r="D23" s="74"/>
      <c r="E23" s="74"/>
      <c r="F23" s="74"/>
      <c r="G23" s="74"/>
      <c r="H23" s="75" t="str">
        <f t="shared" si="0"/>
        <v/>
      </c>
    </row>
    <row r="24" spans="1:8" ht="14.25" customHeight="1" x14ac:dyDescent="0.2">
      <c r="A24" s="108"/>
      <c r="B24" s="64" t="s">
        <v>24</v>
      </c>
      <c r="C24" s="74"/>
      <c r="D24" s="74"/>
      <c r="E24" s="74"/>
      <c r="F24" s="74"/>
      <c r="G24" s="74"/>
      <c r="H24" s="75" t="str">
        <f t="shared" si="0"/>
        <v/>
      </c>
    </row>
    <row r="25" spans="1:8" ht="14.25" customHeight="1" x14ac:dyDescent="0.2">
      <c r="A25" s="108"/>
      <c r="B25" s="64" t="s">
        <v>25</v>
      </c>
      <c r="C25" s="74"/>
      <c r="D25" s="74"/>
      <c r="E25" s="74"/>
      <c r="F25" s="74"/>
      <c r="G25" s="74"/>
      <c r="H25" s="75" t="str">
        <f t="shared" si="0"/>
        <v/>
      </c>
    </row>
    <row r="26" spans="1:8" ht="14.25" customHeight="1" x14ac:dyDescent="0.2">
      <c r="A26" s="108"/>
      <c r="B26" s="64" t="s">
        <v>26</v>
      </c>
      <c r="C26" s="74"/>
      <c r="D26" s="74"/>
      <c r="E26" s="74"/>
      <c r="F26" s="74"/>
      <c r="G26" s="74"/>
      <c r="H26" s="75" t="str">
        <f t="shared" si="0"/>
        <v/>
      </c>
    </row>
    <row r="27" spans="1:8" ht="14.25" customHeight="1" x14ac:dyDescent="0.2">
      <c r="A27" s="108"/>
      <c r="B27" s="64" t="s">
        <v>5</v>
      </c>
      <c r="C27" s="74"/>
      <c r="D27" s="74"/>
      <c r="E27" s="74"/>
      <c r="F27" s="74"/>
      <c r="G27" s="74"/>
      <c r="H27" s="75" t="str">
        <f t="shared" si="0"/>
        <v/>
      </c>
    </row>
    <row r="28" spans="1:8" ht="14.25" customHeight="1" x14ac:dyDescent="0.2">
      <c r="A28" s="108"/>
      <c r="B28" s="64" t="s">
        <v>58</v>
      </c>
      <c r="C28" s="74"/>
      <c r="D28" s="74"/>
      <c r="E28" s="74"/>
      <c r="F28" s="74"/>
      <c r="G28" s="74"/>
      <c r="H28" s="75" t="str">
        <f t="shared" si="0"/>
        <v/>
      </c>
    </row>
    <row r="29" spans="1:8" ht="14.25" customHeight="1" x14ac:dyDescent="0.2">
      <c r="A29" s="108"/>
      <c r="B29" s="53" t="s">
        <v>59</v>
      </c>
      <c r="C29" s="47"/>
      <c r="D29" s="47"/>
      <c r="E29" s="47"/>
      <c r="F29" s="47"/>
      <c r="G29" s="47"/>
      <c r="H29" s="76"/>
    </row>
    <row r="30" spans="1:8" ht="14.25" customHeight="1" x14ac:dyDescent="0.2">
      <c r="A30" s="108"/>
      <c r="B30" s="64" t="s">
        <v>2</v>
      </c>
      <c r="C30" s="75" t="str">
        <f>IF(C23&amp;C24&amp;C25&amp;C26&amp;C27&amp;C28="","",SUBTOTAL(9,C23:C28))</f>
        <v/>
      </c>
      <c r="D30" s="75" t="str">
        <f t="shared" ref="D30:G30" si="2">IF(D23&amp;D24&amp;D25&amp;D26&amp;D27&amp;D28="","",SUBTOTAL(9,D23:D28))</f>
        <v/>
      </c>
      <c r="E30" s="75" t="str">
        <f t="shared" si="2"/>
        <v/>
      </c>
      <c r="F30" s="75" t="str">
        <f t="shared" si="2"/>
        <v/>
      </c>
      <c r="G30" s="75" t="str">
        <f t="shared" si="2"/>
        <v/>
      </c>
      <c r="H30" s="75" t="str">
        <f t="shared" si="0"/>
        <v/>
      </c>
    </row>
    <row r="31" spans="1:8" ht="14.25" customHeight="1" x14ac:dyDescent="0.2">
      <c r="A31" s="106" t="s">
        <v>67</v>
      </c>
      <c r="B31" s="106"/>
      <c r="C31" s="74"/>
      <c r="D31" s="74"/>
      <c r="E31" s="74"/>
      <c r="F31" s="74"/>
      <c r="G31" s="74"/>
      <c r="H31" s="75" t="str">
        <f t="shared" si="0"/>
        <v/>
      </c>
    </row>
    <row r="32" spans="1:8" ht="14.25" customHeight="1" x14ac:dyDescent="0.2">
      <c r="A32" s="107" t="s">
        <v>32</v>
      </c>
      <c r="B32" s="64" t="s">
        <v>27</v>
      </c>
      <c r="C32" s="74"/>
      <c r="D32" s="74"/>
      <c r="E32" s="74"/>
      <c r="F32" s="74"/>
      <c r="G32" s="74"/>
      <c r="H32" s="75" t="str">
        <f t="shared" si="0"/>
        <v/>
      </c>
    </row>
    <row r="33" spans="1:8" ht="14.25" customHeight="1" x14ac:dyDescent="0.2">
      <c r="A33" s="107"/>
      <c r="B33" s="64" t="s">
        <v>28</v>
      </c>
      <c r="C33" s="74"/>
      <c r="D33" s="74"/>
      <c r="E33" s="74"/>
      <c r="F33" s="74"/>
      <c r="G33" s="74"/>
      <c r="H33" s="75" t="str">
        <f t="shared" si="0"/>
        <v/>
      </c>
    </row>
    <row r="34" spans="1:8" ht="14.15" customHeight="1" x14ac:dyDescent="0.2">
      <c r="A34" s="107"/>
      <c r="B34" s="64" t="s">
        <v>58</v>
      </c>
      <c r="C34" s="74"/>
      <c r="D34" s="74"/>
      <c r="E34" s="74"/>
      <c r="F34" s="74"/>
      <c r="G34" s="74"/>
      <c r="H34" s="75" t="str">
        <f t="shared" si="0"/>
        <v/>
      </c>
    </row>
    <row r="35" spans="1:8" ht="14.15" customHeight="1" x14ac:dyDescent="0.2">
      <c r="A35" s="107"/>
      <c r="B35" s="53" t="s">
        <v>59</v>
      </c>
      <c r="C35" s="47"/>
      <c r="D35" s="47"/>
      <c r="E35" s="47"/>
      <c r="F35" s="47"/>
      <c r="G35" s="47"/>
      <c r="H35" s="76"/>
    </row>
    <row r="36" spans="1:8" ht="14.25" customHeight="1" x14ac:dyDescent="0.2">
      <c r="A36" s="107"/>
      <c r="B36" s="48" t="s">
        <v>2</v>
      </c>
      <c r="C36" s="75" t="str">
        <f>IF(C32&amp;C33&amp;C34="","",SUBTOTAL(9,C32:C34))</f>
        <v/>
      </c>
      <c r="D36" s="75" t="str">
        <f t="shared" ref="D36:G36" si="3">IF(D32&amp;D33&amp;D34="","",SUBTOTAL(9,D32:D34))</f>
        <v/>
      </c>
      <c r="E36" s="75" t="str">
        <f t="shared" si="3"/>
        <v/>
      </c>
      <c r="F36" s="75" t="str">
        <f t="shared" si="3"/>
        <v/>
      </c>
      <c r="G36" s="75" t="str">
        <f t="shared" si="3"/>
        <v/>
      </c>
      <c r="H36" s="75" t="str">
        <f t="shared" si="0"/>
        <v/>
      </c>
    </row>
    <row r="37" spans="1:8" ht="14.25" customHeight="1" x14ac:dyDescent="0.2">
      <c r="A37" s="93" t="s">
        <v>68</v>
      </c>
      <c r="B37" s="93"/>
      <c r="C37" s="75" t="str">
        <f>IF(C11&amp;C22&amp;C30&amp;C31&amp;C36="","",SUBTOTAL(9,C11:C36))</f>
        <v/>
      </c>
      <c r="D37" s="75" t="str">
        <f t="shared" ref="D37:G37" si="4">IF(D11&amp;D22&amp;D30&amp;D31&amp;D36="","",SUBTOTAL(9,D11:D36))</f>
        <v/>
      </c>
      <c r="E37" s="75" t="str">
        <f t="shared" si="4"/>
        <v/>
      </c>
      <c r="F37" s="75" t="str">
        <f t="shared" si="4"/>
        <v/>
      </c>
      <c r="G37" s="75" t="str">
        <f t="shared" si="4"/>
        <v/>
      </c>
      <c r="H37" s="75" t="str">
        <f t="shared" si="0"/>
        <v/>
      </c>
    </row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ht="13.5" customHeight="1" x14ac:dyDescent="0.2"/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</sheetData>
  <sheetProtection algorithmName="SHA-512" hashValue="3f6k7cKk3850IpdFpKFWeWSlWbSzP4WUyH82zVeuL8Ddrc37zPxtYDttos9npSvRaLdh1F8NuqSfwIi7Ldezhg==" saltValue="Gc26Po2ZlSDp0KnJ4oJWwg==" spinCount="100000" sheet="1" objects="1" scenarios="1"/>
  <mergeCells count="12">
    <mergeCell ref="A31:B31"/>
    <mergeCell ref="A37:B37"/>
    <mergeCell ref="A10:B10"/>
    <mergeCell ref="G1:H1"/>
    <mergeCell ref="A3:H3"/>
    <mergeCell ref="A32:A36"/>
    <mergeCell ref="A23:A30"/>
    <mergeCell ref="A12:A22"/>
    <mergeCell ref="A11:B11"/>
    <mergeCell ref="A7:C8"/>
    <mergeCell ref="D7:F7"/>
    <mergeCell ref="D8:F8"/>
  </mergeCells>
  <phoneticPr fontId="3"/>
  <conditionalFormatting sqref="C21:G21">
    <cfRule type="expression" dxfId="11" priority="7">
      <formula>AND(C20&lt;&gt;"",C21="")</formula>
    </cfRule>
  </conditionalFormatting>
  <conditionalFormatting sqref="C29:G29">
    <cfRule type="expression" dxfId="10" priority="6">
      <formula>AND(C28&lt;&gt;"",C29="")</formula>
    </cfRule>
  </conditionalFormatting>
  <conditionalFormatting sqref="C35:G35">
    <cfRule type="expression" dxfId="9" priority="5">
      <formula>AND(C34&lt;&gt;"",C35="")</formula>
    </cfRule>
  </conditionalFormatting>
  <conditionalFormatting sqref="C11:G20 C23:G28 C31:G34">
    <cfRule type="containsBlanks" dxfId="8" priority="2">
      <formula>LEN(TRIM(C11))=0</formula>
    </cfRule>
  </conditionalFormatting>
  <dataValidations count="2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1:G20 C23:G28 C31:G34" xr:uid="{00000000-0002-0000-0400-000000000000}">
      <formula1>C11*10=INT(C11*10)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1:G21 C29:G29 C35:G35" xr:uid="{C59B9308-5C6C-4AED-81CA-FB4F4D4EBD75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&amp;L別紙様式１付表３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4CA2D88-F6C5-40E7-9B94-E2E5DC20CF7F}">
            <xm:f>ROUND(C37,1)&lt;&gt;ROUND(別紙様式１付表２!E23,1)</xm:f>
            <x14:dxf>
              <fill>
                <patternFill>
                  <bgColor rgb="FFFFFF00"/>
                </patternFill>
              </fill>
            </x14:dxf>
          </x14:cfRule>
          <xm:sqref>C37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65"/>
  <sheetViews>
    <sheetView showGridLines="0" topLeftCell="A2" zoomScaleNormal="100" zoomScaleSheetLayoutView="115" workbookViewId="0">
      <selection activeCell="H15" sqref="H15"/>
    </sheetView>
  </sheetViews>
  <sheetFormatPr defaultColWidth="9.09765625" defaultRowHeight="13" x14ac:dyDescent="0.2"/>
  <cols>
    <col min="1" max="1" width="4.59765625" style="1" customWidth="1"/>
    <col min="2" max="2" width="25" style="1" customWidth="1"/>
    <col min="3" max="8" width="19.59765625" style="1" customWidth="1"/>
    <col min="9" max="16384" width="9.09765625" style="1"/>
  </cols>
  <sheetData>
    <row r="1" spans="1:10" ht="15" customHeight="1" x14ac:dyDescent="0.2">
      <c r="A1" s="27"/>
      <c r="B1" s="27"/>
      <c r="C1" s="27"/>
      <c r="D1" s="11"/>
      <c r="E1" s="11"/>
      <c r="F1" s="11"/>
      <c r="G1" s="104" t="str">
        <f>IF(別紙様式１!$I$1="","",別紙様式１!$I$1)</f>
        <v/>
      </c>
      <c r="H1" s="104"/>
    </row>
    <row r="2" spans="1:10" ht="15" customHeight="1" x14ac:dyDescent="0.2">
      <c r="A2" s="27"/>
      <c r="B2" s="27"/>
      <c r="C2" s="27"/>
      <c r="D2" s="11"/>
      <c r="E2" s="11"/>
      <c r="F2" s="11"/>
      <c r="G2" s="27"/>
      <c r="H2" s="27"/>
    </row>
    <row r="3" spans="1:10" ht="15" customHeight="1" x14ac:dyDescent="0.2">
      <c r="A3" s="117">
        <f>別紙様式１!A3</f>
        <v>7</v>
      </c>
      <c r="B3" s="117"/>
      <c r="C3" s="117"/>
      <c r="D3" s="117"/>
      <c r="E3" s="117"/>
      <c r="F3" s="117"/>
      <c r="G3" s="117"/>
      <c r="H3" s="117"/>
      <c r="I3" s="4"/>
      <c r="J3" s="4"/>
    </row>
    <row r="4" spans="1:10" ht="9" customHeight="1" x14ac:dyDescent="0.2">
      <c r="A4" s="22"/>
      <c r="B4" s="22"/>
      <c r="C4" s="22"/>
      <c r="D4" s="22"/>
      <c r="E4" s="22"/>
      <c r="F4" s="22"/>
      <c r="G4" s="22"/>
      <c r="H4" s="22"/>
      <c r="I4" s="4"/>
      <c r="J4" s="4"/>
    </row>
    <row r="5" spans="1:10" ht="15" customHeight="1" x14ac:dyDescent="0.2">
      <c r="A5" s="18"/>
      <c r="B5" s="68" t="str">
        <f>別紙様式１!$A$5</f>
        <v>関東財務局長</v>
      </c>
      <c r="C5" s="27" t="s">
        <v>94</v>
      </c>
      <c r="D5" s="18"/>
      <c r="E5" s="18"/>
      <c r="F5" s="19"/>
      <c r="G5" s="17"/>
      <c r="H5" s="17"/>
    </row>
    <row r="6" spans="1:10" ht="14.25" customHeight="1" x14ac:dyDescent="0.2">
      <c r="A6" s="27"/>
      <c r="B6" s="27"/>
      <c r="C6" s="27"/>
      <c r="D6" s="27"/>
      <c r="E6" s="27"/>
      <c r="F6" s="27"/>
      <c r="G6" s="15" t="s">
        <v>0</v>
      </c>
      <c r="H6" s="66" t="str">
        <f>IF(別紙様式１!$J$5="","",別紙様式１!$I$5&amp;" 第"&amp;別紙様式１!$J$5&amp;"号")</f>
        <v/>
      </c>
    </row>
    <row r="7" spans="1:10" ht="15" customHeight="1" x14ac:dyDescent="0.2">
      <c r="A7" s="124">
        <f>A3-1</f>
        <v>6</v>
      </c>
      <c r="B7" s="124"/>
      <c r="C7" s="124"/>
      <c r="D7" s="125" t="s">
        <v>81</v>
      </c>
      <c r="E7" s="125"/>
      <c r="F7" s="125"/>
      <c r="G7" s="15" t="s">
        <v>13</v>
      </c>
      <c r="H7" s="66" t="str">
        <f>IF(別紙様式１!$I$6="","",別紙様式１!$I$6)</f>
        <v/>
      </c>
    </row>
    <row r="8" spans="1:10" ht="15" customHeight="1" x14ac:dyDescent="0.2">
      <c r="A8" s="124"/>
      <c r="B8" s="124"/>
      <c r="C8" s="124"/>
      <c r="D8" s="127" t="s">
        <v>99</v>
      </c>
      <c r="E8" s="127"/>
      <c r="F8" s="127"/>
      <c r="G8" s="27"/>
      <c r="H8" s="25"/>
    </row>
    <row r="9" spans="1:10" ht="15" customHeight="1" x14ac:dyDescent="0.2">
      <c r="A9" s="69" t="s">
        <v>35</v>
      </c>
      <c r="B9" s="67"/>
      <c r="C9" s="67"/>
      <c r="D9" s="67"/>
      <c r="E9" s="67"/>
      <c r="F9" s="67"/>
      <c r="G9" s="67"/>
      <c r="H9" s="26" t="s">
        <v>34</v>
      </c>
    </row>
    <row r="10" spans="1:10" ht="14.25" customHeight="1" x14ac:dyDescent="0.2">
      <c r="A10" s="93" t="s">
        <v>65</v>
      </c>
      <c r="B10" s="93"/>
      <c r="C10" s="40" t="s">
        <v>9</v>
      </c>
      <c r="D10" s="40" t="s">
        <v>10</v>
      </c>
      <c r="E10" s="40" t="s">
        <v>11</v>
      </c>
      <c r="F10" s="40" t="s">
        <v>44</v>
      </c>
      <c r="G10" s="40" t="s">
        <v>12</v>
      </c>
      <c r="H10" s="53" t="s">
        <v>14</v>
      </c>
    </row>
    <row r="11" spans="1:10" ht="14.25" customHeight="1" x14ac:dyDescent="0.2">
      <c r="A11" s="106" t="s">
        <v>66</v>
      </c>
      <c r="B11" s="106"/>
      <c r="C11" s="74"/>
      <c r="D11" s="74"/>
      <c r="E11" s="74"/>
      <c r="F11" s="74"/>
      <c r="G11" s="74"/>
      <c r="H11" s="75"/>
    </row>
    <row r="12" spans="1:10" ht="14.25" customHeight="1" x14ac:dyDescent="0.2">
      <c r="A12" s="108" t="s">
        <v>15</v>
      </c>
      <c r="B12" s="64" t="s">
        <v>18</v>
      </c>
      <c r="C12" s="74"/>
      <c r="D12" s="74"/>
      <c r="E12" s="74"/>
      <c r="F12" s="74"/>
      <c r="G12" s="74"/>
      <c r="H12" s="75" t="str">
        <f t="shared" ref="H12:H37" si="0">IF(C12="",IF(D12="",IF(E12="",IF(F12="",IF(G12="","",SUM(C12:G12)),SUM(C12:G12)),SUM(C12:G12)),SUM(C12:G12)),SUM(C12:G12))</f>
        <v/>
      </c>
    </row>
    <row r="13" spans="1:10" ht="14.25" customHeight="1" x14ac:dyDescent="0.2">
      <c r="A13" s="108"/>
      <c r="B13" s="64" t="s">
        <v>19</v>
      </c>
      <c r="C13" s="74"/>
      <c r="D13" s="74"/>
      <c r="E13" s="74"/>
      <c r="F13" s="74"/>
      <c r="G13" s="74"/>
      <c r="H13" s="75" t="str">
        <f t="shared" si="0"/>
        <v/>
      </c>
    </row>
    <row r="14" spans="1:10" ht="14.25" customHeight="1" x14ac:dyDescent="0.2">
      <c r="A14" s="108"/>
      <c r="B14" s="64" t="s">
        <v>4</v>
      </c>
      <c r="C14" s="74"/>
      <c r="D14" s="74"/>
      <c r="E14" s="74"/>
      <c r="F14" s="74"/>
      <c r="G14" s="74"/>
      <c r="H14" s="75" t="str">
        <f t="shared" si="0"/>
        <v/>
      </c>
    </row>
    <row r="15" spans="1:10" ht="14.25" customHeight="1" x14ac:dyDescent="0.2">
      <c r="A15" s="108"/>
      <c r="B15" s="65" t="s">
        <v>20</v>
      </c>
      <c r="C15" s="74"/>
      <c r="D15" s="74"/>
      <c r="E15" s="74"/>
      <c r="F15" s="74"/>
      <c r="G15" s="74"/>
      <c r="H15" s="75" t="str">
        <f t="shared" si="0"/>
        <v/>
      </c>
    </row>
    <row r="16" spans="1:10" ht="14.25" customHeight="1" x14ac:dyDescent="0.2">
      <c r="A16" s="108"/>
      <c r="B16" s="65" t="s">
        <v>21</v>
      </c>
      <c r="C16" s="74"/>
      <c r="D16" s="74"/>
      <c r="E16" s="74"/>
      <c r="F16" s="74"/>
      <c r="G16" s="74"/>
      <c r="H16" s="75" t="str">
        <f t="shared" si="0"/>
        <v/>
      </c>
    </row>
    <row r="17" spans="1:8" ht="14.25" customHeight="1" x14ac:dyDescent="0.2">
      <c r="A17" s="108"/>
      <c r="B17" s="65" t="s">
        <v>22</v>
      </c>
      <c r="C17" s="74"/>
      <c r="D17" s="74"/>
      <c r="E17" s="74"/>
      <c r="F17" s="74"/>
      <c r="G17" s="74"/>
      <c r="H17" s="75" t="str">
        <f t="shared" si="0"/>
        <v/>
      </c>
    </row>
    <row r="18" spans="1:8" ht="14.25" customHeight="1" x14ac:dyDescent="0.2">
      <c r="A18" s="108"/>
      <c r="B18" s="64" t="s">
        <v>95</v>
      </c>
      <c r="C18" s="74"/>
      <c r="D18" s="74"/>
      <c r="E18" s="74"/>
      <c r="F18" s="74"/>
      <c r="G18" s="74"/>
      <c r="H18" s="75" t="str">
        <f t="shared" si="0"/>
        <v/>
      </c>
    </row>
    <row r="19" spans="1:8" ht="14.25" customHeight="1" x14ac:dyDescent="0.2">
      <c r="A19" s="108"/>
      <c r="B19" s="64" t="s">
        <v>23</v>
      </c>
      <c r="C19" s="74"/>
      <c r="D19" s="74"/>
      <c r="E19" s="74"/>
      <c r="F19" s="74"/>
      <c r="G19" s="74"/>
      <c r="H19" s="75" t="str">
        <f t="shared" si="0"/>
        <v/>
      </c>
    </row>
    <row r="20" spans="1:8" ht="14.25" customHeight="1" x14ac:dyDescent="0.2">
      <c r="A20" s="108"/>
      <c r="B20" s="64" t="s">
        <v>58</v>
      </c>
      <c r="C20" s="74"/>
      <c r="D20" s="74"/>
      <c r="E20" s="74"/>
      <c r="F20" s="74"/>
      <c r="G20" s="74"/>
      <c r="H20" s="75" t="str">
        <f t="shared" si="0"/>
        <v/>
      </c>
    </row>
    <row r="21" spans="1:8" ht="14.25" customHeight="1" x14ac:dyDescent="0.2">
      <c r="A21" s="108"/>
      <c r="B21" s="53" t="s">
        <v>59</v>
      </c>
      <c r="C21" s="47"/>
      <c r="D21" s="47"/>
      <c r="E21" s="47"/>
      <c r="F21" s="47"/>
      <c r="G21" s="47"/>
      <c r="H21" s="76"/>
    </row>
    <row r="22" spans="1:8" ht="14.25" customHeight="1" x14ac:dyDescent="0.2">
      <c r="A22" s="108"/>
      <c r="B22" s="64" t="s">
        <v>2</v>
      </c>
      <c r="C22" s="75" t="str">
        <f>IF(C12&amp;C13&amp;C14&amp;C15&amp;C16&amp;C17&amp;C18&amp;C19&amp;C20="","",SUBTOTAL(9,C12:C20))</f>
        <v/>
      </c>
      <c r="D22" s="75" t="str">
        <f t="shared" ref="D22:G22" si="1">IF(D12&amp;D13&amp;D14&amp;D15&amp;D16&amp;D17&amp;D18&amp;D19&amp;D20="","",SUBTOTAL(9,D12:D20))</f>
        <v/>
      </c>
      <c r="E22" s="75" t="str">
        <f t="shared" si="1"/>
        <v/>
      </c>
      <c r="F22" s="75" t="str">
        <f t="shared" si="1"/>
        <v/>
      </c>
      <c r="G22" s="75" t="str">
        <f t="shared" si="1"/>
        <v/>
      </c>
      <c r="H22" s="75" t="str">
        <f t="shared" si="0"/>
        <v/>
      </c>
    </row>
    <row r="23" spans="1:8" ht="14.25" customHeight="1" x14ac:dyDescent="0.2">
      <c r="A23" s="108" t="s">
        <v>88</v>
      </c>
      <c r="B23" s="64" t="s">
        <v>96</v>
      </c>
      <c r="C23" s="74"/>
      <c r="D23" s="74"/>
      <c r="E23" s="74"/>
      <c r="F23" s="74"/>
      <c r="G23" s="74"/>
      <c r="H23" s="75" t="str">
        <f t="shared" si="0"/>
        <v/>
      </c>
    </row>
    <row r="24" spans="1:8" ht="14.25" customHeight="1" x14ac:dyDescent="0.2">
      <c r="A24" s="108"/>
      <c r="B24" s="64" t="s">
        <v>24</v>
      </c>
      <c r="C24" s="74"/>
      <c r="D24" s="74"/>
      <c r="E24" s="74"/>
      <c r="F24" s="74"/>
      <c r="G24" s="74"/>
      <c r="H24" s="75" t="str">
        <f t="shared" si="0"/>
        <v/>
      </c>
    </row>
    <row r="25" spans="1:8" ht="14.25" customHeight="1" x14ac:dyDescent="0.2">
      <c r="A25" s="108"/>
      <c r="B25" s="64" t="s">
        <v>25</v>
      </c>
      <c r="C25" s="74"/>
      <c r="D25" s="74"/>
      <c r="E25" s="74"/>
      <c r="F25" s="74"/>
      <c r="G25" s="74"/>
      <c r="H25" s="75" t="str">
        <f t="shared" si="0"/>
        <v/>
      </c>
    </row>
    <row r="26" spans="1:8" ht="14.25" customHeight="1" x14ac:dyDescent="0.2">
      <c r="A26" s="108"/>
      <c r="B26" s="64" t="s">
        <v>26</v>
      </c>
      <c r="C26" s="74"/>
      <c r="D26" s="74"/>
      <c r="E26" s="74"/>
      <c r="F26" s="74"/>
      <c r="G26" s="74"/>
      <c r="H26" s="75" t="str">
        <f t="shared" si="0"/>
        <v/>
      </c>
    </row>
    <row r="27" spans="1:8" ht="14.25" customHeight="1" x14ac:dyDescent="0.2">
      <c r="A27" s="108"/>
      <c r="B27" s="64" t="s">
        <v>5</v>
      </c>
      <c r="C27" s="74"/>
      <c r="D27" s="74"/>
      <c r="E27" s="74"/>
      <c r="F27" s="74"/>
      <c r="G27" s="74"/>
      <c r="H27" s="75" t="str">
        <f t="shared" si="0"/>
        <v/>
      </c>
    </row>
    <row r="28" spans="1:8" ht="14.25" customHeight="1" x14ac:dyDescent="0.2">
      <c r="A28" s="108"/>
      <c r="B28" s="64" t="s">
        <v>58</v>
      </c>
      <c r="C28" s="74"/>
      <c r="D28" s="74"/>
      <c r="E28" s="74"/>
      <c r="F28" s="74"/>
      <c r="G28" s="74"/>
      <c r="H28" s="75" t="str">
        <f t="shared" si="0"/>
        <v/>
      </c>
    </row>
    <row r="29" spans="1:8" ht="14.25" customHeight="1" x14ac:dyDescent="0.2">
      <c r="A29" s="108"/>
      <c r="B29" s="53" t="s">
        <v>59</v>
      </c>
      <c r="C29" s="47"/>
      <c r="D29" s="47"/>
      <c r="E29" s="47"/>
      <c r="F29" s="47"/>
      <c r="G29" s="47"/>
      <c r="H29" s="76"/>
    </row>
    <row r="30" spans="1:8" ht="14.25" customHeight="1" x14ac:dyDescent="0.2">
      <c r="A30" s="108"/>
      <c r="B30" s="64" t="s">
        <v>2</v>
      </c>
      <c r="C30" s="75" t="str">
        <f>IF(C23&amp;C24&amp;C25&amp;C26&amp;C27&amp;C28="","",SUBTOTAL(9,C23:C28))</f>
        <v/>
      </c>
      <c r="D30" s="75" t="str">
        <f t="shared" ref="D30:G30" si="2">IF(D23&amp;D24&amp;D25&amp;D26&amp;D27&amp;D28="","",SUBTOTAL(9,D23:D28))</f>
        <v/>
      </c>
      <c r="E30" s="75" t="str">
        <f t="shared" si="2"/>
        <v/>
      </c>
      <c r="F30" s="75" t="str">
        <f t="shared" si="2"/>
        <v/>
      </c>
      <c r="G30" s="75" t="str">
        <f t="shared" si="2"/>
        <v/>
      </c>
      <c r="H30" s="75" t="str">
        <f t="shared" si="0"/>
        <v/>
      </c>
    </row>
    <row r="31" spans="1:8" ht="14.25" customHeight="1" x14ac:dyDescent="0.2">
      <c r="A31" s="106" t="s">
        <v>67</v>
      </c>
      <c r="B31" s="106"/>
      <c r="C31" s="74"/>
      <c r="D31" s="74"/>
      <c r="E31" s="74"/>
      <c r="F31" s="74"/>
      <c r="G31" s="74"/>
      <c r="H31" s="75" t="str">
        <f t="shared" si="0"/>
        <v/>
      </c>
    </row>
    <row r="32" spans="1:8" ht="14.25" customHeight="1" x14ac:dyDescent="0.2">
      <c r="A32" s="107" t="s">
        <v>32</v>
      </c>
      <c r="B32" s="64" t="s">
        <v>27</v>
      </c>
      <c r="C32" s="74"/>
      <c r="D32" s="74"/>
      <c r="E32" s="74"/>
      <c r="F32" s="74"/>
      <c r="G32" s="74"/>
      <c r="H32" s="75" t="str">
        <f t="shared" si="0"/>
        <v/>
      </c>
    </row>
    <row r="33" spans="1:8" ht="14.25" customHeight="1" x14ac:dyDescent="0.2">
      <c r="A33" s="107"/>
      <c r="B33" s="64" t="s">
        <v>28</v>
      </c>
      <c r="C33" s="74"/>
      <c r="D33" s="74"/>
      <c r="E33" s="74"/>
      <c r="F33" s="74"/>
      <c r="G33" s="74"/>
      <c r="H33" s="75" t="str">
        <f t="shared" si="0"/>
        <v/>
      </c>
    </row>
    <row r="34" spans="1:8" ht="14.15" customHeight="1" x14ac:dyDescent="0.2">
      <c r="A34" s="107"/>
      <c r="B34" s="64" t="s">
        <v>58</v>
      </c>
      <c r="C34" s="74"/>
      <c r="D34" s="74"/>
      <c r="E34" s="74"/>
      <c r="F34" s="74"/>
      <c r="G34" s="74"/>
      <c r="H34" s="75" t="str">
        <f t="shared" si="0"/>
        <v/>
      </c>
    </row>
    <row r="35" spans="1:8" ht="14.15" customHeight="1" x14ac:dyDescent="0.2">
      <c r="A35" s="107"/>
      <c r="B35" s="53" t="s">
        <v>59</v>
      </c>
      <c r="C35" s="47"/>
      <c r="D35" s="47"/>
      <c r="E35" s="47"/>
      <c r="F35" s="47"/>
      <c r="G35" s="47"/>
      <c r="H35" s="76"/>
    </row>
    <row r="36" spans="1:8" ht="14.25" customHeight="1" x14ac:dyDescent="0.2">
      <c r="A36" s="107"/>
      <c r="B36" s="48" t="s">
        <v>2</v>
      </c>
      <c r="C36" s="75" t="str">
        <f>IF(C32&amp;C33&amp;C34="","",SUBTOTAL(9,C32:C34))</f>
        <v/>
      </c>
      <c r="D36" s="75" t="str">
        <f t="shared" ref="D36:G36" si="3">IF(D32&amp;D33&amp;D34="","",SUBTOTAL(9,D32:D34))</f>
        <v/>
      </c>
      <c r="E36" s="75" t="str">
        <f t="shared" si="3"/>
        <v/>
      </c>
      <c r="F36" s="75" t="str">
        <f t="shared" si="3"/>
        <v/>
      </c>
      <c r="G36" s="75" t="str">
        <f t="shared" si="3"/>
        <v/>
      </c>
      <c r="H36" s="75" t="str">
        <f t="shared" si="0"/>
        <v/>
      </c>
    </row>
    <row r="37" spans="1:8" ht="14.25" customHeight="1" x14ac:dyDescent="0.2">
      <c r="A37" s="93" t="s">
        <v>68</v>
      </c>
      <c r="B37" s="93"/>
      <c r="C37" s="75" t="str">
        <f>IF(C11&amp;C22&amp;C30&amp;C31&amp;C36="","",SUBTOTAL(9,C11:C36))</f>
        <v/>
      </c>
      <c r="D37" s="75" t="str">
        <f t="shared" ref="D37:G37" si="4">IF(D11&amp;D22&amp;D30&amp;D31&amp;D36="","",SUBTOTAL(9,D11:D36))</f>
        <v/>
      </c>
      <c r="E37" s="75" t="str">
        <f t="shared" si="4"/>
        <v/>
      </c>
      <c r="F37" s="75" t="str">
        <f t="shared" si="4"/>
        <v/>
      </c>
      <c r="G37" s="75" t="str">
        <f t="shared" si="4"/>
        <v/>
      </c>
      <c r="H37" s="75" t="str">
        <f t="shared" si="0"/>
        <v/>
      </c>
    </row>
    <row r="38" spans="1:8" ht="13.5" customHeight="1" x14ac:dyDescent="0.2"/>
    <row r="39" spans="1:8" ht="13.5" customHeight="1" x14ac:dyDescent="0.2"/>
    <row r="40" spans="1:8" ht="13.5" customHeight="1" x14ac:dyDescent="0.2"/>
    <row r="41" spans="1:8" ht="13.5" customHeight="1" x14ac:dyDescent="0.2"/>
    <row r="42" spans="1:8" ht="13.5" customHeight="1" x14ac:dyDescent="0.2"/>
    <row r="43" spans="1:8" ht="13.5" customHeight="1" x14ac:dyDescent="0.2"/>
    <row r="44" spans="1:8" ht="13.5" customHeight="1" x14ac:dyDescent="0.2"/>
    <row r="45" spans="1:8" ht="13.5" customHeight="1" x14ac:dyDescent="0.2"/>
    <row r="46" spans="1:8" ht="13.5" customHeight="1" x14ac:dyDescent="0.2"/>
    <row r="47" spans="1:8" ht="13.5" customHeight="1" x14ac:dyDescent="0.2"/>
    <row r="48" spans="1:8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  <row r="59" spans="2:2" ht="13.5" customHeight="1" x14ac:dyDescent="0.2"/>
    <row r="60" spans="2:2" ht="13.5" customHeight="1" x14ac:dyDescent="0.2"/>
    <row r="61" spans="2:2" ht="13.5" customHeight="1" x14ac:dyDescent="0.2"/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</sheetData>
  <sheetProtection algorithmName="SHA-512" hashValue="N05nN2GVEdVi8uclzO0buk6Tc3DVoz5vT/yyaGxKh+nO3Vf9TrLmj6L7NwxKWBWP7H3BissgoPPDL07IXPYrPw==" saltValue="S2WPSvIaows9B1zRSLfAeQ==" spinCount="100000" sheet="1" objects="1" scenarios="1"/>
  <mergeCells count="12">
    <mergeCell ref="A31:B31"/>
    <mergeCell ref="A37:B37"/>
    <mergeCell ref="G1:H1"/>
    <mergeCell ref="A32:A36"/>
    <mergeCell ref="A3:H3"/>
    <mergeCell ref="A11:B11"/>
    <mergeCell ref="A12:A22"/>
    <mergeCell ref="A23:A30"/>
    <mergeCell ref="A7:C8"/>
    <mergeCell ref="D7:F7"/>
    <mergeCell ref="D8:F8"/>
    <mergeCell ref="A10:B10"/>
  </mergeCells>
  <phoneticPr fontId="12"/>
  <conditionalFormatting sqref="C21:G21">
    <cfRule type="expression" dxfId="6" priority="8">
      <formula>AND(C20&lt;&gt;"",C21="")</formula>
    </cfRule>
  </conditionalFormatting>
  <conditionalFormatting sqref="C29:G29">
    <cfRule type="expression" dxfId="5" priority="7">
      <formula>AND(C28&lt;&gt;"",C29="")</formula>
    </cfRule>
  </conditionalFormatting>
  <conditionalFormatting sqref="C35:G35">
    <cfRule type="expression" dxfId="4" priority="6">
      <formula>AND(C34&lt;&gt;"",C35="")</formula>
    </cfRule>
  </conditionalFormatting>
  <conditionalFormatting sqref="C11:G20 C23:G28 C31:G34">
    <cfRule type="containsBlanks" dxfId="3" priority="9">
      <formula>LEN(TRIM(C11))=0</formula>
    </cfRule>
  </conditionalFormatting>
  <dataValidations count="2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C11:G20 C23:G28 C31:G34" xr:uid="{00000000-0002-0000-0500-000000000000}">
      <formula1>C11*10=INT(C11*10)</formula1>
    </dataValidation>
    <dataValidation allowBlank="1" showInputMessage="1" showErrorMessage="1" prompt="「その他」に数値を入力した場合、ここにその内訳を入力してください。_x000a_内訳の入力漏れがある場合、黄色く表示されます。" sqref="C21:G21 C29:G29 C35:G35" xr:uid="{6C8A929B-200C-4087-9E1F-C499715A2F2C}"/>
  </dataValidations>
  <printOptions horizontalCentered="1" verticalCentered="1" gridLinesSet="0"/>
  <pageMargins left="0.59055118110236227" right="0.59055118110236227" top="0.59055118110236227" bottom="0.39370078740157483" header="0.39370078740157483" footer="0.19685039370078741"/>
  <pageSetup paperSize="9" orientation="landscape" horizontalDpi="300" verticalDpi="300" r:id="rId1"/>
  <headerFooter alignWithMargins="0">
    <oddHeader>&amp;L別紙様式１付表３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FF9DD32-976E-476C-A0FC-5ABA51E5BCE5}">
            <xm:f>ROUND(H37,1)&lt;&gt;ROUND(別紙様式１付表２!J23,1)</xm:f>
            <x14:dxf>
              <fill>
                <patternFill>
                  <bgColor rgb="FFFFFF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expression" priority="1" id="{FD0B3521-8EBB-4FB8-AB50-16E84FD3BF03}">
            <xm:f>ROUND(C37,1)&lt;&gt;ROUND(別紙様式１付表２!E23,1)</xm:f>
            <x14:dxf>
              <fill>
                <patternFill>
                  <bgColor rgb="FFFFFF00"/>
                </patternFill>
              </fill>
            </x14:dxf>
          </x14:cfRule>
          <xm:sqref>C37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P24"/>
  <sheetViews>
    <sheetView showGridLines="0" view="pageBreakPreview" zoomScale="85" zoomScaleNormal="100" zoomScaleSheetLayoutView="85" workbookViewId="0">
      <selection activeCell="D21" sqref="D21"/>
    </sheetView>
  </sheetViews>
  <sheetFormatPr defaultColWidth="10.296875" defaultRowHeight="15.75" customHeight="1" x14ac:dyDescent="0.2"/>
  <cols>
    <col min="1" max="1" width="5.69921875" style="6" customWidth="1"/>
    <col min="2" max="2" width="18.3984375" style="6" customWidth="1"/>
    <col min="3" max="4" width="12.8984375" style="6" customWidth="1"/>
    <col min="5" max="5" width="57.8984375" style="6" customWidth="1"/>
    <col min="6" max="6" width="11" style="6" customWidth="1"/>
    <col min="7" max="7" width="45.59765625" style="6" customWidth="1"/>
    <col min="8" max="16384" width="10.296875" style="6"/>
  </cols>
  <sheetData>
    <row r="1" spans="1:16" ht="15.75" customHeight="1" x14ac:dyDescent="0.2">
      <c r="A1" s="28"/>
      <c r="B1" s="28"/>
      <c r="C1" s="28"/>
      <c r="D1" s="28"/>
      <c r="E1" s="28"/>
      <c r="F1" s="28"/>
      <c r="G1" s="73" t="str">
        <f>IF(別紙様式１!$I$1="","",別紙様式１!$I$1)</f>
        <v/>
      </c>
      <c r="H1" s="7"/>
    </row>
    <row r="2" spans="1:16" ht="9" customHeight="1" x14ac:dyDescent="0.2">
      <c r="A2" s="138"/>
      <c r="B2" s="139"/>
      <c r="C2" s="139"/>
      <c r="D2" s="139"/>
      <c r="E2" s="139"/>
      <c r="F2" s="139"/>
      <c r="G2" s="139"/>
      <c r="H2" s="8"/>
      <c r="I2" s="8"/>
      <c r="J2" s="8"/>
      <c r="K2" s="8"/>
      <c r="L2" s="8"/>
      <c r="M2" s="8"/>
      <c r="N2" s="8"/>
      <c r="O2" s="8"/>
      <c r="P2" s="8"/>
    </row>
    <row r="3" spans="1:16" ht="15.75" customHeight="1" x14ac:dyDescent="0.2">
      <c r="A3" s="117">
        <f>別紙様式１!A3</f>
        <v>7</v>
      </c>
      <c r="B3" s="117"/>
      <c r="C3" s="117"/>
      <c r="D3" s="117"/>
      <c r="E3" s="117"/>
      <c r="F3" s="117"/>
      <c r="G3" s="117"/>
      <c r="H3" s="4"/>
      <c r="I3" s="4"/>
      <c r="J3" s="4"/>
      <c r="K3" s="4"/>
      <c r="L3" s="4"/>
      <c r="M3" s="4"/>
      <c r="N3" s="4"/>
      <c r="O3" s="4"/>
      <c r="P3" s="8"/>
    </row>
    <row r="4" spans="1:16" ht="9" customHeight="1" x14ac:dyDescent="0.2">
      <c r="A4" s="28"/>
      <c r="B4" s="28"/>
      <c r="C4" s="28"/>
      <c r="D4" s="28"/>
      <c r="E4" s="29"/>
      <c r="F4" s="29"/>
      <c r="G4" s="28"/>
    </row>
    <row r="5" spans="1:16" s="9" customFormat="1" ht="15.75" customHeight="1" x14ac:dyDescent="0.2">
      <c r="A5" s="30"/>
      <c r="B5" s="68" t="str">
        <f>別紙様式１!$A$5</f>
        <v>関東財務局長</v>
      </c>
      <c r="C5" s="27" t="s">
        <v>94</v>
      </c>
      <c r="D5" s="61"/>
      <c r="E5" s="30"/>
      <c r="F5" s="34" t="s">
        <v>70</v>
      </c>
      <c r="G5" s="63" t="str">
        <f>IF(別紙様式１!$J$5="","",別紙様式１!$I$5&amp;" 第"&amp;別紙様式１!$J$5&amp;"号")</f>
        <v/>
      </c>
    </row>
    <row r="6" spans="1:16" s="9" customFormat="1" ht="15.75" customHeight="1" x14ac:dyDescent="0.2">
      <c r="A6" s="30"/>
      <c r="B6" s="30"/>
      <c r="C6" s="30"/>
      <c r="D6" s="30"/>
      <c r="E6" s="30"/>
      <c r="F6" s="34" t="s">
        <v>71</v>
      </c>
      <c r="G6" s="63" t="str">
        <f>IF(別紙様式１!$I$6="","",別紙様式１!$I$6)</f>
        <v/>
      </c>
    </row>
    <row r="7" spans="1:16" ht="9" customHeight="1" x14ac:dyDescent="0.2">
      <c r="A7" s="28"/>
      <c r="B7" s="28"/>
      <c r="C7" s="28"/>
      <c r="D7" s="28"/>
      <c r="E7" s="28"/>
      <c r="F7" s="28"/>
      <c r="G7" s="31"/>
    </row>
    <row r="8" spans="1:16" s="10" customFormat="1" ht="27.75" customHeight="1" x14ac:dyDescent="0.2">
      <c r="A8" s="143" t="str">
        <f>"　別紙様式１付表２の「令和"&amp;DBCS(A3-1)&amp;"年度　塩製造実績見込数量等報告書」の記載内容について、令和"&amp;DBCS(A3-2)&amp;"年度実績数量と比較して変動が大きい場合、その要因として考えられるものを、ユーザーの動向等具体的な理由を添えて項目別に記入してください。"&amp;CHAR(10)&amp;"　なお、「"&amp;DBCS(A3-2)&amp;"年度実績」の欄には、"&amp;DBCS(A3-2)&amp;"年度塩需給実績のために提出した「"&amp;DBCS(A3-2)&amp;"年度 塩製造実績数量等報告書」に記載したものと同じ数量を記入してください。"</f>
        <v>　別紙様式１付表２の「令和６年度　塩製造実績見込数量等報告書」の記載内容について、令和５年度実績数量と比較して変動が大きい場合、その要因として考えられるものを、ユーザーの動向等具体的な理由を添えて項目別に記入してください。
　なお、「５年度実績」の欄には、５年度塩需給実績のために提出した「５年度 塩製造実績数量等報告書」に記載したものと同じ数量を記入してください。</v>
      </c>
      <c r="B8" s="143"/>
      <c r="C8" s="143"/>
      <c r="D8" s="143"/>
      <c r="E8" s="143"/>
      <c r="F8" s="143"/>
      <c r="G8" s="143"/>
    </row>
    <row r="9" spans="1:16" s="10" customFormat="1" ht="27.75" customHeight="1" x14ac:dyDescent="0.2">
      <c r="A9" s="143"/>
      <c r="B9" s="143"/>
      <c r="C9" s="143"/>
      <c r="D9" s="143"/>
      <c r="E9" s="143"/>
      <c r="F9" s="143"/>
      <c r="G9" s="143"/>
    </row>
    <row r="10" spans="1:16" s="10" customFormat="1" ht="27.75" customHeight="1" x14ac:dyDescent="0.2">
      <c r="A10" s="143"/>
      <c r="B10" s="143"/>
      <c r="C10" s="143"/>
      <c r="D10" s="143"/>
      <c r="E10" s="143"/>
      <c r="F10" s="143"/>
      <c r="G10" s="143"/>
    </row>
    <row r="11" spans="1:16" ht="16.5" customHeight="1" x14ac:dyDescent="0.2">
      <c r="A11" s="32"/>
      <c r="B11" s="28"/>
      <c r="C11" s="28"/>
      <c r="D11" s="28"/>
      <c r="E11" s="28"/>
      <c r="F11" s="28"/>
      <c r="G11" s="33" t="s">
        <v>8</v>
      </c>
    </row>
    <row r="12" spans="1:16" ht="24" customHeight="1" x14ac:dyDescent="0.2">
      <c r="A12" s="136" t="s">
        <v>41</v>
      </c>
      <c r="B12" s="136"/>
      <c r="C12" s="136"/>
      <c r="D12" s="136"/>
      <c r="E12" s="141" t="s">
        <v>16</v>
      </c>
      <c r="F12" s="142">
        <f>A3</f>
        <v>7</v>
      </c>
      <c r="G12" s="142"/>
    </row>
    <row r="13" spans="1:16" ht="24" customHeight="1" x14ac:dyDescent="0.2">
      <c r="A13" s="137"/>
      <c r="B13" s="137"/>
      <c r="C13" s="136"/>
      <c r="D13" s="136"/>
      <c r="E13" s="141"/>
      <c r="F13" s="142"/>
      <c r="G13" s="142"/>
    </row>
    <row r="14" spans="1:16" ht="24" customHeight="1" x14ac:dyDescent="0.2">
      <c r="A14" s="59"/>
      <c r="B14" s="57"/>
      <c r="C14" s="54" t="s">
        <v>42</v>
      </c>
      <c r="D14" s="54" t="s">
        <v>43</v>
      </c>
      <c r="E14" s="141"/>
      <c r="F14" s="142"/>
      <c r="G14" s="142"/>
    </row>
    <row r="15" spans="1:16" ht="30.75" customHeight="1" x14ac:dyDescent="0.2">
      <c r="A15" s="135" t="s">
        <v>36</v>
      </c>
      <c r="B15" s="135"/>
      <c r="C15" s="55">
        <f>$A$3-2</f>
        <v>5</v>
      </c>
      <c r="D15" s="77"/>
      <c r="E15" s="140"/>
      <c r="F15" s="136" t="s">
        <v>76</v>
      </c>
      <c r="G15" s="136"/>
    </row>
    <row r="16" spans="1:16" ht="30.75" customHeight="1" x14ac:dyDescent="0.2">
      <c r="A16" s="135"/>
      <c r="B16" s="135"/>
      <c r="C16" s="56" t="str">
        <f>"　"&amp;DBCS($A$3-1)&amp;"年度"&amp;CHAR(10)&amp;"実績見込"</f>
        <v>　６年度
実績見込</v>
      </c>
      <c r="D16" s="78" t="str">
        <f>別紙様式１付表２!J11</f>
        <v/>
      </c>
      <c r="E16" s="140"/>
      <c r="F16" s="58" t="s">
        <v>48</v>
      </c>
      <c r="G16" s="79"/>
    </row>
    <row r="17" spans="1:7" ht="30.75" customHeight="1" x14ac:dyDescent="0.2">
      <c r="A17" s="132" t="s">
        <v>37</v>
      </c>
      <c r="B17" s="132"/>
      <c r="C17" s="55">
        <f t="shared" ref="C17" si="0">$A$3-2</f>
        <v>5</v>
      </c>
      <c r="D17" s="77"/>
      <c r="E17" s="131"/>
      <c r="F17" s="128" t="s">
        <v>76</v>
      </c>
      <c r="G17" s="128"/>
    </row>
    <row r="18" spans="1:7" ht="27.75" customHeight="1" x14ac:dyDescent="0.2">
      <c r="A18" s="133"/>
      <c r="B18" s="132"/>
      <c r="C18" s="56" t="str">
        <f t="shared" ref="C18" si="1">"　"&amp;DBCS($A$3-1)&amp;"年度"&amp;CHAR(10)&amp;"実績見込"</f>
        <v>　６年度
実績見込</v>
      </c>
      <c r="D18" s="78" t="str">
        <f>別紙様式１付表２!J22</f>
        <v/>
      </c>
      <c r="E18" s="131"/>
      <c r="F18" s="58" t="s">
        <v>48</v>
      </c>
      <c r="G18" s="79"/>
    </row>
    <row r="19" spans="1:7" ht="30.75" customHeight="1" x14ac:dyDescent="0.2">
      <c r="A19" s="129"/>
      <c r="B19" s="130" t="s">
        <v>39</v>
      </c>
      <c r="C19" s="55">
        <f t="shared" ref="C19" si="2">$A$3-2</f>
        <v>5</v>
      </c>
      <c r="D19" s="77"/>
      <c r="E19" s="131"/>
      <c r="F19" s="128" t="s">
        <v>76</v>
      </c>
      <c r="G19" s="128"/>
    </row>
    <row r="20" spans="1:7" ht="27.75" customHeight="1" x14ac:dyDescent="0.2">
      <c r="A20" s="129"/>
      <c r="B20" s="130"/>
      <c r="C20" s="56" t="str">
        <f t="shared" ref="C20" si="3">"　"&amp;DBCS($A$3-1)&amp;"年度"&amp;CHAR(10)&amp;"実績見込"</f>
        <v>　６年度
実績見込</v>
      </c>
      <c r="D20" s="78" t="str">
        <f>別紙様式１付表２!J14</f>
        <v/>
      </c>
      <c r="E20" s="131"/>
      <c r="F20" s="58" t="s">
        <v>48</v>
      </c>
      <c r="G20" s="79"/>
    </row>
    <row r="21" spans="1:7" ht="30.75" customHeight="1" x14ac:dyDescent="0.2">
      <c r="A21" s="129"/>
      <c r="B21" s="130" t="s">
        <v>40</v>
      </c>
      <c r="C21" s="55">
        <f t="shared" ref="C21" si="4">$A$3-2</f>
        <v>5</v>
      </c>
      <c r="D21" s="77"/>
      <c r="E21" s="131"/>
      <c r="F21" s="128" t="s">
        <v>76</v>
      </c>
      <c r="G21" s="128"/>
    </row>
    <row r="22" spans="1:7" ht="30.75" customHeight="1" x14ac:dyDescent="0.2">
      <c r="A22" s="129"/>
      <c r="B22" s="134"/>
      <c r="C22" s="56" t="str">
        <f t="shared" ref="C22" si="5">"　"&amp;DBCS($A$3-1)&amp;"年度"&amp;CHAR(10)&amp;"実績見込"</f>
        <v>　６年度
実績見込</v>
      </c>
      <c r="D22" s="78" t="str">
        <f>IF(D18&amp;D20="","",SUM(D18)-SUM(D20))</f>
        <v/>
      </c>
      <c r="E22" s="131"/>
      <c r="F22" s="58" t="s">
        <v>48</v>
      </c>
      <c r="G22" s="79"/>
    </row>
    <row r="23" spans="1:7" ht="30.75" customHeight="1" x14ac:dyDescent="0.2">
      <c r="A23" s="135" t="s">
        <v>38</v>
      </c>
      <c r="B23" s="135"/>
      <c r="C23" s="55">
        <f t="shared" ref="C23" si="6">$A$3-2</f>
        <v>5</v>
      </c>
      <c r="D23" s="78">
        <f>別紙様式１付表２!J9</f>
        <v>0</v>
      </c>
      <c r="E23" s="131"/>
      <c r="F23" s="128" t="s">
        <v>76</v>
      </c>
      <c r="G23" s="128"/>
    </row>
    <row r="24" spans="1:7" ht="30.75" customHeight="1" x14ac:dyDescent="0.2">
      <c r="A24" s="135"/>
      <c r="B24" s="135"/>
      <c r="C24" s="56" t="str">
        <f t="shared" ref="C24" si="7">"　"&amp;DBCS($A$3-1)&amp;"年度"&amp;CHAR(10)&amp;"実績見込"</f>
        <v>　６年度
実績見込</v>
      </c>
      <c r="D24" s="78" t="str">
        <f>別紙様式１付表２!J24</f>
        <v/>
      </c>
      <c r="E24" s="131"/>
      <c r="F24" s="60" t="s">
        <v>49</v>
      </c>
      <c r="G24" s="80"/>
    </row>
  </sheetData>
  <sheetProtection algorithmName="SHA-512" hashValue="IdKqYXKFcPpaEKlj9FGMBOd+Axim+4ZArX8yU9aeqff6OUF/mHrGpIVkqZH3m8DULhz9AmCgjcHNcTAJ+pnBzA==" saltValue="pssw0j3hyzh6QRBGoj9GfQ==" spinCount="100000" sheet="1" objects="1" scenarios="1"/>
  <mergeCells count="22">
    <mergeCell ref="A12:D13"/>
    <mergeCell ref="A15:B16"/>
    <mergeCell ref="A3:G3"/>
    <mergeCell ref="F15:G15"/>
    <mergeCell ref="A2:G2"/>
    <mergeCell ref="E15:E16"/>
    <mergeCell ref="E12:E14"/>
    <mergeCell ref="F12:G14"/>
    <mergeCell ref="A8:G10"/>
    <mergeCell ref="F23:G23"/>
    <mergeCell ref="A19:A22"/>
    <mergeCell ref="B19:B20"/>
    <mergeCell ref="E23:E24"/>
    <mergeCell ref="A17:B18"/>
    <mergeCell ref="E19:E20"/>
    <mergeCell ref="B21:B22"/>
    <mergeCell ref="A23:B24"/>
    <mergeCell ref="E21:E22"/>
    <mergeCell ref="E17:E18"/>
    <mergeCell ref="F21:G21"/>
    <mergeCell ref="F17:G17"/>
    <mergeCell ref="F19:G19"/>
  </mergeCells>
  <phoneticPr fontId="5"/>
  <conditionalFormatting sqref="D15:E15 G16 G18 G20 G22 G24 E16 E18 E20 E22:E24 D17:E17 D19:E19 D21:E21">
    <cfRule type="containsBlanks" dxfId="0" priority="1">
      <formula>LEN(TRIM(D15))=0</formula>
    </cfRule>
  </conditionalFormatting>
  <dataValidations count="4">
    <dataValidation type="custom" allowBlank="1" showInputMessage="1" showErrorMessage="1" error="小数点以下第２位以降は入力できません。_x000a_四捨五入して小数点以下第１位まで入力してください。_x000a_四捨五入した結果「0.0」になる場合は「0.0」と入力してください。" sqref="D21 D19 D15 D17" xr:uid="{00000000-0002-0000-0600-000000000000}">
      <formula1>D15*10=INT(D15*10)</formula1>
    </dataValidation>
    <dataValidation allowBlank="1" showInputMessage="1" showErrorMessage="1" prompt="付表2の合計が入力されます。" sqref="D16 D20 D23:D24 D18" xr:uid="{9CB917A2-0E81-444E-9001-5E85596BEB4D}"/>
    <dataValidation allowBlank="1" showInputMessage="1" showErrorMessage="1" prompt="昨年度の販売量全体実績見込から塩事業センターへの販売実績見込を引いた数値が入力されます。" sqref="D22" xr:uid="{74E4432A-272A-428E-BC52-442848B569BF}"/>
    <dataValidation allowBlank="1" showInputMessage="1" showErrorMessage="1" prompt="「増加」「横ばい」「減少」のうち、該当するものをクリックしてチェックマークを入れ、下段に理由を記載してください。" sqref="F15:G15 F17:G17 F19:G19 F21:G21 F23:G23" xr:uid="{AE0C9794-5A0F-4FFE-966F-81DF416587F6}"/>
  </dataValidations>
  <printOptions horizontalCentered="1" verticalCentered="1"/>
  <pageMargins left="0.59055118110236227" right="0.59055118110236227" top="0.59055118110236227" bottom="0.39370078740157483" header="0.39370078740157483" footer="0.19685039370078741"/>
  <pageSetup paperSize="9" scale="91" orientation="landscape" horizontalDpi="300" verticalDpi="300" r:id="rId1"/>
  <headerFooter alignWithMargins="0">
    <oddHeader>&amp;L別紙様式１付表４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15</xdr:row>
                    <xdr:rowOff>393700</xdr:rowOff>
                  </from>
                  <to>
                    <xdr:col>6</xdr:col>
                    <xdr:colOff>241300</xdr:colOff>
                    <xdr:row>16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6</xdr:col>
                    <xdr:colOff>762000</xdr:colOff>
                    <xdr:row>15</xdr:row>
                    <xdr:rowOff>393700</xdr:rowOff>
                  </from>
                  <to>
                    <xdr:col>6</xdr:col>
                    <xdr:colOff>1447800</xdr:colOff>
                    <xdr:row>16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>
                  <from>
                    <xdr:col>6</xdr:col>
                    <xdr:colOff>2000250</xdr:colOff>
                    <xdr:row>16</xdr:row>
                    <xdr:rowOff>0</xdr:rowOff>
                  </from>
                  <to>
                    <xdr:col>6</xdr:col>
                    <xdr:colOff>2546350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Check Box 7">
              <controlPr defaultSize="0" autoFill="0" autoLine="0" autoPict="0">
                <anchor moveWithCells="1">
                  <from>
                    <xdr:col>5</xdr:col>
                    <xdr:colOff>361950</xdr:colOff>
                    <xdr:row>18</xdr:row>
                    <xdr:rowOff>0</xdr:rowOff>
                  </from>
                  <to>
                    <xdr:col>6</xdr:col>
                    <xdr:colOff>241300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Check Box 8">
              <controlPr defaultSize="0" autoFill="0" autoLine="0" autoPict="0">
                <anchor moveWithCells="1">
                  <from>
                    <xdr:col>6</xdr:col>
                    <xdr:colOff>762000</xdr:colOff>
                    <xdr:row>18</xdr:row>
                    <xdr:rowOff>0</xdr:rowOff>
                  </from>
                  <to>
                    <xdr:col>6</xdr:col>
                    <xdr:colOff>1447800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Check Box 9">
              <controlPr defaultSize="0" autoFill="0" autoLine="0" autoPict="0">
                <anchor moveWithCells="1">
                  <from>
                    <xdr:col>6</xdr:col>
                    <xdr:colOff>2000250</xdr:colOff>
                    <xdr:row>18</xdr:row>
                    <xdr:rowOff>0</xdr:rowOff>
                  </from>
                  <to>
                    <xdr:col>6</xdr:col>
                    <xdr:colOff>2546350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Check Box 10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0</xdr:rowOff>
                  </from>
                  <to>
                    <xdr:col>6</xdr:col>
                    <xdr:colOff>241300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1" name="Check Box 11">
              <controlPr defaultSize="0" autoFill="0" autoLine="0" autoPict="0">
                <anchor moveWithCells="1">
                  <from>
                    <xdr:col>6</xdr:col>
                    <xdr:colOff>762000</xdr:colOff>
                    <xdr:row>20</xdr:row>
                    <xdr:rowOff>0</xdr:rowOff>
                  </from>
                  <to>
                    <xdr:col>6</xdr:col>
                    <xdr:colOff>1447800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2" name="Check Box 12">
              <controlPr defaultSize="0" autoFill="0" autoLine="0" autoPict="0">
                <anchor moveWithCells="1">
                  <from>
                    <xdr:col>6</xdr:col>
                    <xdr:colOff>2000250</xdr:colOff>
                    <xdr:row>20</xdr:row>
                    <xdr:rowOff>0</xdr:rowOff>
                  </from>
                  <to>
                    <xdr:col>6</xdr:col>
                    <xdr:colOff>2546350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3" name="Check Box 13">
              <controlPr defaultSize="0" autoFill="0" autoLine="0" autoPict="0">
                <anchor moveWithCells="1">
                  <from>
                    <xdr:col>5</xdr:col>
                    <xdr:colOff>361950</xdr:colOff>
                    <xdr:row>21</xdr:row>
                    <xdr:rowOff>393700</xdr:rowOff>
                  </from>
                  <to>
                    <xdr:col>6</xdr:col>
                    <xdr:colOff>241300</xdr:colOff>
                    <xdr:row>22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4" name="Check Box 14">
              <controlPr defaultSize="0" autoFill="0" autoLine="0" autoPict="0">
                <anchor moveWithCells="1">
                  <from>
                    <xdr:col>6</xdr:col>
                    <xdr:colOff>762000</xdr:colOff>
                    <xdr:row>21</xdr:row>
                    <xdr:rowOff>393700</xdr:rowOff>
                  </from>
                  <to>
                    <xdr:col>6</xdr:col>
                    <xdr:colOff>1447800</xdr:colOff>
                    <xdr:row>22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Check Box 15">
              <controlPr defaultSize="0" autoFill="0" autoLine="0" autoPict="0">
                <anchor moveWithCells="1">
                  <from>
                    <xdr:col>6</xdr:col>
                    <xdr:colOff>2000250</xdr:colOff>
                    <xdr:row>22</xdr:row>
                    <xdr:rowOff>0</xdr:rowOff>
                  </from>
                  <to>
                    <xdr:col>6</xdr:col>
                    <xdr:colOff>2546350</xdr:colOff>
                    <xdr:row>22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" r:id="rId16" name="Check Box 1">
              <controlPr defaultSize="0" autoFill="0" autoLine="0" autoPict="0">
                <anchor moveWithCells="1">
                  <from>
                    <xdr:col>5</xdr:col>
                    <xdr:colOff>361950</xdr:colOff>
                    <xdr:row>14</xdr:row>
                    <xdr:rowOff>0</xdr:rowOff>
                  </from>
                  <to>
                    <xdr:col>6</xdr:col>
                    <xdr:colOff>241300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17" name="Check Box 2">
              <controlPr defaultSize="0" autoFill="0" autoLine="0" autoPict="0">
                <anchor moveWithCells="1">
                  <from>
                    <xdr:col>6</xdr:col>
                    <xdr:colOff>762000</xdr:colOff>
                    <xdr:row>14</xdr:row>
                    <xdr:rowOff>0</xdr:rowOff>
                  </from>
                  <to>
                    <xdr:col>6</xdr:col>
                    <xdr:colOff>1447800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18" name="Check Box 3">
              <controlPr defaultSize="0" autoFill="0" autoLine="0" autoPict="0">
                <anchor moveWithCells="1">
                  <from>
                    <xdr:col>6</xdr:col>
                    <xdr:colOff>2000250</xdr:colOff>
                    <xdr:row>14</xdr:row>
                    <xdr:rowOff>0</xdr:rowOff>
                  </from>
                  <to>
                    <xdr:col>6</xdr:col>
                    <xdr:colOff>2546350</xdr:colOff>
                    <xdr:row>14</xdr:row>
                    <xdr:rowOff>393700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別紙様式１</vt:lpstr>
      <vt:lpstr>別紙様式１付表１（消費者への販売分）</vt:lpstr>
      <vt:lpstr>別紙様式１付表１ (自己使用見込数量)</vt:lpstr>
      <vt:lpstr>別紙様式１付表２</vt:lpstr>
      <vt:lpstr>別紙様式１付表３（消費者への販売分）</vt:lpstr>
      <vt:lpstr>別紙様式１付表３（自己使用見込数量）</vt:lpstr>
      <vt:lpstr>別紙様式１付表４</vt:lpstr>
      <vt:lpstr>別紙様式１!Print_Area</vt:lpstr>
      <vt:lpstr>'別紙様式１付表１ (自己使用見込数量)'!Print_Area</vt:lpstr>
      <vt:lpstr>'別紙様式１付表１（消費者への販売分）'!Print_Area</vt:lpstr>
      <vt:lpstr>別紙様式１付表２!Print_Area</vt:lpstr>
      <vt:lpstr>'別紙様式１付表３（自己使用見込数量）'!Print_Area</vt:lpstr>
      <vt:lpstr>'別紙様式１付表３（消費者への販売分）'!Print_Area</vt:lpstr>
      <vt:lpstr>別紙様式１付表４!Print_Area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2024-11-01T02:08:47Z</dcterms:created>
  <dcterms:modified xsi:type="dcterms:W3CDTF">2024-11-01T02:58:08Z</dcterms:modified>
</cp:coreProperties>
</file>