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comments19.xml" ContentType="application/vnd.openxmlformats-officedocument.spreadsheetml.comments+xml"/>
  <Override PartName="/xl/drawings/drawing23.xml" ContentType="application/vnd.openxmlformats-officedocument.drawing+xml"/>
  <Override PartName="/xl/comments20.xml" ContentType="application/vnd.openxmlformats-officedocument.spreadsheetml.comments+xml"/>
  <Override PartName="/xl/drawings/drawing24.xml" ContentType="application/vnd.openxmlformats-officedocument.drawing+xml"/>
  <Override PartName="/xl/comments21.xml" ContentType="application/vnd.openxmlformats-officedocument.spreadsheetml.comments+xml"/>
  <Override PartName="/xl/drawings/drawing25.xml" ContentType="application/vnd.openxmlformats-officedocument.drawing+xml"/>
  <Override PartName="/xl/comments22.xml" ContentType="application/vnd.openxmlformats-officedocument.spreadsheetml.comments+xml"/>
  <Override PartName="/xl/drawings/drawing26.xml" ContentType="application/vnd.openxmlformats-officedocument.drawing+xml"/>
  <Override PartName="/xl/comments23.xml" ContentType="application/vnd.openxmlformats-officedocument.spreadsheetml.comments+xml"/>
  <Override PartName="/xl/drawings/drawing27.xml" ContentType="application/vnd.openxmlformats-officedocument.drawing+xml"/>
  <Override PartName="/xl/comments24.xml" ContentType="application/vnd.openxmlformats-officedocument.spreadsheetml.comments+xml"/>
  <Override PartName="/xl/drawings/drawing28.xml" ContentType="application/vnd.openxmlformats-officedocument.drawing+xml"/>
  <Override PartName="/xl/comments25.xml" ContentType="application/vnd.openxmlformats-officedocument.spreadsheetml.comments+xml"/>
  <Override PartName="/xl/drawings/drawing29.xml" ContentType="application/vnd.openxmlformats-officedocument.drawing+xml"/>
  <Override PartName="/xl/comments26.xml" ContentType="application/vnd.openxmlformats-officedocument.spreadsheetml.comments+xml"/>
  <Override PartName="/xl/drawings/drawing30.xml" ContentType="application/vnd.openxmlformats-officedocument.drawing+xml"/>
  <Override PartName="/xl/comments27.xml" ContentType="application/vnd.openxmlformats-officedocument.spreadsheetml.comments+xml"/>
  <Override PartName="/xl/drawings/drawing31.xml" ContentType="application/vnd.openxmlformats-officedocument.drawing+xml"/>
  <Override PartName="/xl/comments28.xml" ContentType="application/vnd.openxmlformats-officedocument.spreadsheetml.comments+xml"/>
  <Override PartName="/xl/drawings/drawing32.xml" ContentType="application/vnd.openxmlformats-officedocument.drawing+xml"/>
  <Override PartName="/xl/comments29.xml" ContentType="application/vnd.openxmlformats-officedocument.spreadsheetml.comments+xml"/>
  <Override PartName="/xl/drawings/drawing33.xml" ContentType="application/vnd.openxmlformats-officedocument.drawing+xml"/>
  <Override PartName="/xl/comments30.xml" ContentType="application/vnd.openxmlformats-officedocument.spreadsheetml.comments+xml"/>
  <Override PartName="/xl/drawings/drawing34.xml" ContentType="application/vnd.openxmlformats-officedocument.drawing+xml"/>
  <Override PartName="/xl/comments31.xml" ContentType="application/vnd.openxmlformats-officedocument.spreadsheetml.comments+xml"/>
  <Override PartName="/xl/drawings/drawing35.xml" ContentType="application/vnd.openxmlformats-officedocument.drawing+xml"/>
  <Override PartName="/xl/comments32.xml" ContentType="application/vnd.openxmlformats-officedocument.spreadsheetml.comments+xml"/>
  <Override PartName="/xl/drawings/drawing36.xml" ContentType="application/vnd.openxmlformats-officedocument.drawing+xml"/>
  <Override PartName="/xl/comments33.xml" ContentType="application/vnd.openxmlformats-officedocument.spreadsheetml.comments+xml"/>
  <Override PartName="/xl/drawings/drawing37.xml" ContentType="application/vnd.openxmlformats-officedocument.drawing+xml"/>
  <Override PartName="/xl/comments34.xml" ContentType="application/vnd.openxmlformats-officedocument.spreadsheetml.comments+xml"/>
  <Override PartName="/xl/drawings/drawing38.xml" ContentType="application/vnd.openxmlformats-officedocument.drawing+xml"/>
  <Override PartName="/xl/comments35.xml" ContentType="application/vnd.openxmlformats-officedocument.spreadsheetml.comments+xml"/>
  <Override PartName="/xl/drawings/drawing39.xml" ContentType="application/vnd.openxmlformats-officedocument.drawing+xml"/>
  <Override PartName="/xl/comments36.xml" ContentType="application/vnd.openxmlformats-officedocument.spreadsheetml.comments+xml"/>
  <Override PartName="/xl/drawings/drawing40.xml" ContentType="application/vnd.openxmlformats-officedocument.drawing+xml"/>
  <Override PartName="/xl/comments37.xml" ContentType="application/vnd.openxmlformats-officedocument.spreadsheetml.comments+xml"/>
  <Override PartName="/xl/drawings/drawing41.xml" ContentType="application/vnd.openxmlformats-officedocument.drawing+xml"/>
  <Override PartName="/xl/comments38.xml" ContentType="application/vnd.openxmlformats-officedocument.spreadsheetml.comments+xml"/>
  <Override PartName="/xl/drawings/drawing42.xml" ContentType="application/vnd.openxmlformats-officedocument.drawing+xml"/>
  <Override PartName="/xl/comments39.xml" ContentType="application/vnd.openxmlformats-officedocument.spreadsheetml.comments+xml"/>
  <Override PartName="/xl/drawings/drawing43.xml" ContentType="application/vnd.openxmlformats-officedocument.drawing+xml"/>
  <Override PartName="/xl/comments40.xml" ContentType="application/vnd.openxmlformats-officedocument.spreadsheetml.comments+xml"/>
  <Override PartName="/xl/drawings/drawing44.xml" ContentType="application/vnd.openxmlformats-officedocument.drawing+xml"/>
  <Override PartName="/xl/comments41.xml" ContentType="application/vnd.openxmlformats-officedocument.spreadsheetml.comments+xml"/>
  <Override PartName="/xl/drawings/drawing45.xml" ContentType="application/vnd.openxmlformats-officedocument.drawing+xml"/>
  <Override PartName="/xl/comments42.xml" ContentType="application/vnd.openxmlformats-officedocument.spreadsheetml.comments+xml"/>
  <Override PartName="/xl/drawings/drawing46.xml" ContentType="application/vnd.openxmlformats-officedocument.drawing+xml"/>
  <Override PartName="/xl/comments43.xml" ContentType="application/vnd.openxmlformats-officedocument.spreadsheetml.comments+xml"/>
  <Override PartName="/xl/drawings/drawing47.xml" ContentType="application/vnd.openxmlformats-officedocument.drawing+xml"/>
  <Override PartName="/xl/comments44.xml" ContentType="application/vnd.openxmlformats-officedocument.spreadsheetml.comments+xml"/>
  <Override PartName="/xl/drawings/drawing48.xml" ContentType="application/vnd.openxmlformats-officedocument.drawing+xml"/>
  <Override PartName="/xl/comments45.xml" ContentType="application/vnd.openxmlformats-officedocument.spreadsheetml.comments+xml"/>
  <Override PartName="/xl/drawings/drawing49.xml" ContentType="application/vnd.openxmlformats-officedocument.drawing+xml"/>
  <Override PartName="/xl/comments46.xml" ContentType="application/vnd.openxmlformats-officedocument.spreadsheetml.comments+xml"/>
  <Override PartName="/xl/drawings/drawing50.xml" ContentType="application/vnd.openxmlformats-officedocument.drawing+xml"/>
  <Override PartName="/xl/comments47.xml" ContentType="application/vnd.openxmlformats-officedocument.spreadsheetml.comments+xml"/>
  <Override PartName="/xl/drawings/drawing51.xml" ContentType="application/vnd.openxmlformats-officedocument.drawing+xml"/>
  <Override PartName="/xl/comments48.xml" ContentType="application/vnd.openxmlformats-officedocument.spreadsheetml.comments+xml"/>
  <Override PartName="/xl/drawings/drawing52.xml" ContentType="application/vnd.openxmlformats-officedocument.drawing+xml"/>
  <Override PartName="/xl/comments49.xml" ContentType="application/vnd.openxmlformats-officedocument.spreadsheetml.comments+xml"/>
  <Override PartName="/xl/drawings/drawing53.xml" ContentType="application/vnd.openxmlformats-officedocument.drawing+xml"/>
  <Override PartName="/xl/comments50.xml" ContentType="application/vnd.openxmlformats-officedocument.spreadsheetml.comments+xml"/>
  <Override PartName="/xl/drawings/drawing54.xml" ContentType="application/vnd.openxmlformats-officedocument.drawing+xml"/>
  <Override PartName="/xl/comments51.xml" ContentType="application/vnd.openxmlformats-officedocument.spreadsheetml.comments+xml"/>
  <Override PartName="/xl/drawings/drawing55.xml" ContentType="application/vnd.openxmlformats-officedocument.drawing+xml"/>
  <Override PartName="/xl/comments52.xml" ContentType="application/vnd.openxmlformats-officedocument.spreadsheetml.comments+xml"/>
  <Override PartName="/xl/drawings/drawing56.xml" ContentType="application/vnd.openxmlformats-officedocument.drawing+xml"/>
  <Override PartName="/xl/comments53.xml" ContentType="application/vnd.openxmlformats-officedocument.spreadsheetml.comments+xml"/>
  <Override PartName="/xl/drawings/drawing57.xml" ContentType="application/vnd.openxmlformats-officedocument.drawing+xml"/>
  <Override PartName="/xl/comments54.xml" ContentType="application/vnd.openxmlformats-officedocument.spreadsheetml.comments+xml"/>
  <Override PartName="/xl/drawings/drawing58.xml" ContentType="application/vnd.openxmlformats-officedocument.drawing+xml"/>
  <Override PartName="/xl/comments55.xml" ContentType="application/vnd.openxmlformats-officedocument.spreadsheetml.comments+xml"/>
  <Override PartName="/xl/drawings/drawing59.xml" ContentType="application/vnd.openxmlformats-officedocument.drawing+xml"/>
  <Override PartName="/xl/comments56.xml" ContentType="application/vnd.openxmlformats-officedocument.spreadsheetml.comments+xml"/>
  <Override PartName="/xl/drawings/drawing60.xml" ContentType="application/vnd.openxmlformats-officedocument.drawing+xml"/>
  <Override PartName="/xl/comments57.xml" ContentType="application/vnd.openxmlformats-officedocument.spreadsheetml.comments+xml"/>
  <Override PartName="/xl/drawings/drawing61.xml" ContentType="application/vnd.openxmlformats-officedocument.drawing+xml"/>
  <Override PartName="/xl/comments58.xml" ContentType="application/vnd.openxmlformats-officedocument.spreadsheetml.comments+xml"/>
  <Override PartName="/xl/drawings/drawing62.xml" ContentType="application/vnd.openxmlformats-officedocument.drawing+xml"/>
  <Override PartName="/xl/comments59.xml" ContentType="application/vnd.openxmlformats-officedocument.spreadsheetml.comments+xml"/>
  <Override PartName="/xl/drawings/drawing63.xml" ContentType="application/vnd.openxmlformats-officedocument.drawing+xml"/>
  <Override PartName="/xl/comments60.xml" ContentType="application/vnd.openxmlformats-officedocument.spreadsheetml.comments+xml"/>
  <Override PartName="/xl/drawings/drawing64.xml" ContentType="application/vnd.openxmlformats-officedocument.drawing+xml"/>
  <Override PartName="/xl/comments61.xml" ContentType="application/vnd.openxmlformats-officedocument.spreadsheetml.comments+xml"/>
  <Override PartName="/xl/drawings/drawing65.xml" ContentType="application/vnd.openxmlformats-officedocument.drawing+xml"/>
  <Override PartName="/xl/comments6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66925"/>
  <mc:AlternateContent xmlns:mc="http://schemas.openxmlformats.org/markup-compatibility/2006">
    <mc:Choice Requires="x15">
      <x15ac:absPath xmlns:x15ac="http://schemas.microsoft.com/office/spreadsheetml/2010/11/ac" url="S:\03110融資課\●記録用フォルダ\備考五【大】財政融資資金地方資金の管理及び回収\02【中】全般\08【小：03廃】・借入等の手引き\R7年度\03様式集（令和8年1月版）\"/>
    </mc:Choice>
  </mc:AlternateContent>
  <xr:revisionPtr revIDLastSave="0" documentId="13_ncr:1_{BE477651-DA67-4BAF-8E7D-A91201A15071}" xr6:coauthVersionLast="47" xr6:coauthVersionMax="47" xr10:uidLastSave="{00000000-0000-0000-0000-000000000000}"/>
  <bookViews>
    <workbookView xWindow="-108" yWindow="-108" windowWidth="23256" windowHeight="12456" tabRatio="750" firstSheet="2" activeTab="8" xr2:uid="{C6C2A6B6-E034-4028-BA37-1AF3EECE03EA}"/>
  </bookViews>
  <sheets>
    <sheet name="災害復旧事業起債計画書" sheetId="253" r:id="rId1"/>
    <sheet name="歳入欠かん債等起債計画書" sheetId="254" r:id="rId2"/>
    <sheet name="期日延長" sheetId="499" r:id="rId3"/>
    <sheet name="不用額報告" sheetId="500" r:id="rId4"/>
    <sheet name="起債対象外事業費等確認調書" sheetId="255" r:id="rId5"/>
    <sheet name="説明" sheetId="192" r:id="rId6"/>
    <sheet name="財務局貼付用シート" sheetId="498" r:id="rId7"/>
    <sheet name="総括表（長期）" sheetId="317" r:id="rId8"/>
    <sheet name="1" sheetId="2" r:id="rId9"/>
    <sheet name="2" sheetId="501" r:id="rId10"/>
    <sheet name="3" sheetId="502" r:id="rId11"/>
    <sheet name="4" sheetId="503" r:id="rId12"/>
    <sheet name="5" sheetId="504" r:id="rId13"/>
    <sheet name="6" sheetId="505" r:id="rId14"/>
    <sheet name="7" sheetId="506" r:id="rId15"/>
    <sheet name="8" sheetId="507" r:id="rId16"/>
    <sheet name="9" sheetId="508" r:id="rId17"/>
    <sheet name="10" sheetId="509" r:id="rId18"/>
    <sheet name="11" sheetId="510" r:id="rId19"/>
    <sheet name="12" sheetId="511" r:id="rId20"/>
    <sheet name="13" sheetId="512" r:id="rId21"/>
    <sheet name="14" sheetId="513" r:id="rId22"/>
    <sheet name="15" sheetId="519" r:id="rId23"/>
    <sheet name="16" sheetId="518" r:id="rId24"/>
    <sheet name="17" sheetId="517" r:id="rId25"/>
    <sheet name="18" sheetId="516" r:id="rId26"/>
    <sheet name="19" sheetId="515" r:id="rId27"/>
    <sheet name="20" sheetId="514" r:id="rId28"/>
    <sheet name="21" sheetId="528" r:id="rId29"/>
    <sheet name="22" sheetId="527" r:id="rId30"/>
    <sheet name="23" sheetId="526" r:id="rId31"/>
    <sheet name="24" sheetId="525" r:id="rId32"/>
    <sheet name="25" sheetId="524" r:id="rId33"/>
    <sheet name="26" sheetId="523" r:id="rId34"/>
    <sheet name="27" sheetId="522" r:id="rId35"/>
    <sheet name="28" sheetId="521" r:id="rId36"/>
    <sheet name="29" sheetId="520" r:id="rId37"/>
    <sheet name="30" sheetId="529" r:id="rId38"/>
    <sheet name="31" sheetId="557" r:id="rId39"/>
    <sheet name="32" sheetId="558" r:id="rId40"/>
    <sheet name="33" sheetId="577" r:id="rId41"/>
    <sheet name="34" sheetId="576" r:id="rId42"/>
    <sheet name="35" sheetId="575" r:id="rId43"/>
    <sheet name="36" sheetId="574" r:id="rId44"/>
    <sheet name="37" sheetId="573" r:id="rId45"/>
    <sheet name="38" sheetId="572" r:id="rId46"/>
    <sheet name="39" sheetId="571" r:id="rId47"/>
    <sheet name="40" sheetId="570" r:id="rId48"/>
    <sheet name="41" sheetId="569" r:id="rId49"/>
    <sheet name="42" sheetId="568" r:id="rId50"/>
    <sheet name="43" sheetId="567" r:id="rId51"/>
    <sheet name="44" sheetId="566" r:id="rId52"/>
    <sheet name="45" sheetId="565" r:id="rId53"/>
    <sheet name="46" sheetId="564" r:id="rId54"/>
    <sheet name="47" sheetId="563" r:id="rId55"/>
    <sheet name="48" sheetId="562" r:id="rId56"/>
    <sheet name="49" sheetId="561" r:id="rId57"/>
    <sheet name="50" sheetId="560" r:id="rId58"/>
    <sheet name="51" sheetId="559" r:id="rId59"/>
    <sheet name="52" sheetId="586" r:id="rId60"/>
    <sheet name="53" sheetId="585" r:id="rId61"/>
    <sheet name="54" sheetId="584" r:id="rId62"/>
    <sheet name="55" sheetId="583" r:id="rId63"/>
    <sheet name="56" sheetId="582" r:id="rId64"/>
    <sheet name="57" sheetId="581" r:id="rId65"/>
    <sheet name="58" sheetId="580" r:id="rId66"/>
    <sheet name="59" sheetId="579" r:id="rId67"/>
    <sheet name="60" sheetId="578" r:id="rId68"/>
  </sheets>
  <definedNames>
    <definedName name="_xlnm.Print_Area" localSheetId="8">'1'!$B$1:$AM$72</definedName>
    <definedName name="_xlnm.Print_Area" localSheetId="17">'10'!$B$1:$AM$72</definedName>
    <definedName name="_xlnm.Print_Area" localSheetId="18">'11'!$B$1:$AM$72</definedName>
    <definedName name="_xlnm.Print_Area" localSheetId="19">'12'!$B$1:$AM$72</definedName>
    <definedName name="_xlnm.Print_Area" localSheetId="20">'13'!$B$1:$AM$72</definedName>
    <definedName name="_xlnm.Print_Area" localSheetId="21">'14'!$B$1:$AM$72</definedName>
    <definedName name="_xlnm.Print_Area" localSheetId="22">'15'!$B$1:$AM$72</definedName>
    <definedName name="_xlnm.Print_Area" localSheetId="23">'16'!$B$1:$AM$72</definedName>
    <definedName name="_xlnm.Print_Area" localSheetId="24">'17'!$B$1:$AM$72</definedName>
    <definedName name="_xlnm.Print_Area" localSheetId="25">'18'!$B$1:$AM$72</definedName>
    <definedName name="_xlnm.Print_Area" localSheetId="26">'19'!$B$1:$AM$72</definedName>
    <definedName name="_xlnm.Print_Area" localSheetId="9">'2'!$B$1:$AM$72</definedName>
    <definedName name="_xlnm.Print_Area" localSheetId="27">'20'!$B$1:$AM$72</definedName>
    <definedName name="_xlnm.Print_Area" localSheetId="28">'21'!$B$1:$AM$72</definedName>
    <definedName name="_xlnm.Print_Area" localSheetId="29">'22'!$B$1:$AM$72</definedName>
    <definedName name="_xlnm.Print_Area" localSheetId="30">'23'!$B$1:$AM$72</definedName>
    <definedName name="_xlnm.Print_Area" localSheetId="31">'24'!$B$1:$AM$72</definedName>
    <definedName name="_xlnm.Print_Area" localSheetId="32">'25'!$B$1:$AM$72</definedName>
    <definedName name="_xlnm.Print_Area" localSheetId="33">'26'!$B$1:$AM$72</definedName>
    <definedName name="_xlnm.Print_Area" localSheetId="34">'27'!$B$1:$AM$72</definedName>
    <definedName name="_xlnm.Print_Area" localSheetId="35">'28'!$B$1:$AM$72</definedName>
    <definedName name="_xlnm.Print_Area" localSheetId="36">'29'!$B$1:$AM$72</definedName>
    <definedName name="_xlnm.Print_Area" localSheetId="10">'3'!$B$1:$AM$72</definedName>
    <definedName name="_xlnm.Print_Area" localSheetId="37">'30'!$B$1:$AM$72</definedName>
    <definedName name="_xlnm.Print_Area" localSheetId="38">'31'!$B$1:$AM$72</definedName>
    <definedName name="_xlnm.Print_Area" localSheetId="39">'32'!$B$1:$AM$72</definedName>
    <definedName name="_xlnm.Print_Area" localSheetId="40">'33'!$B$1:$AM$72</definedName>
    <definedName name="_xlnm.Print_Area" localSheetId="41">'34'!$B$1:$AM$72</definedName>
    <definedName name="_xlnm.Print_Area" localSheetId="42">'35'!$B$1:$AM$72</definedName>
    <definedName name="_xlnm.Print_Area" localSheetId="43">'36'!$B$1:$AM$72</definedName>
    <definedName name="_xlnm.Print_Area" localSheetId="44">'37'!$B$1:$AM$72</definedName>
    <definedName name="_xlnm.Print_Area" localSheetId="45">'38'!$B$1:$AM$72</definedName>
    <definedName name="_xlnm.Print_Area" localSheetId="46">'39'!$B$1:$AM$72</definedName>
    <definedName name="_xlnm.Print_Area" localSheetId="11">'4'!$B$1:$AM$72</definedName>
    <definedName name="_xlnm.Print_Area" localSheetId="47">'40'!$B$1:$AM$72</definedName>
    <definedName name="_xlnm.Print_Area" localSheetId="48">'41'!$B$1:$AM$72</definedName>
    <definedName name="_xlnm.Print_Area" localSheetId="49">'42'!$B$1:$AM$72</definedName>
    <definedName name="_xlnm.Print_Area" localSheetId="50">'43'!$B$1:$AM$72</definedName>
    <definedName name="_xlnm.Print_Area" localSheetId="51">'44'!$B$1:$AM$72</definedName>
    <definedName name="_xlnm.Print_Area" localSheetId="52">'45'!$B$1:$AM$72</definedName>
    <definedName name="_xlnm.Print_Area" localSheetId="53">'46'!$B$1:$AM$72</definedName>
    <definedName name="_xlnm.Print_Area" localSheetId="54">'47'!$B$1:$AM$72</definedName>
    <definedName name="_xlnm.Print_Area" localSheetId="55">'48'!$B$1:$AM$72</definedName>
    <definedName name="_xlnm.Print_Area" localSheetId="56">'49'!$B$1:$AM$72</definedName>
    <definedName name="_xlnm.Print_Area" localSheetId="12">'5'!$B$1:$AM$72</definedName>
    <definedName name="_xlnm.Print_Area" localSheetId="57">'50'!$B$1:$AM$72</definedName>
    <definedName name="_xlnm.Print_Area" localSheetId="58">'51'!$B$1:$AM$72</definedName>
    <definedName name="_xlnm.Print_Area" localSheetId="59">'52'!$B$1:$AM$72</definedName>
    <definedName name="_xlnm.Print_Area" localSheetId="60">'53'!$B$1:$AM$72</definedName>
    <definedName name="_xlnm.Print_Area" localSheetId="61">'54'!$B$1:$AM$72</definedName>
    <definedName name="_xlnm.Print_Area" localSheetId="62">'55'!$B$1:$AM$72</definedName>
    <definedName name="_xlnm.Print_Area" localSheetId="63">'56'!$B$1:$AM$72</definedName>
    <definedName name="_xlnm.Print_Area" localSheetId="64">'57'!$B$1:$AM$72</definedName>
    <definedName name="_xlnm.Print_Area" localSheetId="65">'58'!$B$1:$AM$72</definedName>
    <definedName name="_xlnm.Print_Area" localSheetId="66">'59'!$B$1:$AM$72</definedName>
    <definedName name="_xlnm.Print_Area" localSheetId="13">'6'!$B$1:$AM$72</definedName>
    <definedName name="_xlnm.Print_Area" localSheetId="67">'60'!$B$1:$AM$72</definedName>
    <definedName name="_xlnm.Print_Area" localSheetId="14">'7'!$B$1:$AM$72</definedName>
    <definedName name="_xlnm.Print_Area" localSheetId="15">'8'!$B$1:$AM$72</definedName>
    <definedName name="_xlnm.Print_Area" localSheetId="16">'9'!$B$1:$AM$72</definedName>
    <definedName name="_xlnm.Print_Area" localSheetId="2">期日延長!$A$1:$J$24</definedName>
    <definedName name="_xlnm.Print_Area" localSheetId="4">起債対象外事業費等確認調書!$A$1:$AC$64</definedName>
    <definedName name="_xlnm.Print_Area" localSheetId="1">歳入欠かん債等起債計画書!$B$1:$N$19</definedName>
    <definedName name="_xlnm.Print_Area" localSheetId="0">災害復旧事業起債計画書!$A$1:$S$40</definedName>
    <definedName name="_xlnm.Print_Area" localSheetId="7">'総括表（長期）'!$B$1:$AM$54</definedName>
    <definedName name="_xlnm.Print_Area" localSheetId="3">不用額報告!$A$1:$H$17</definedName>
    <definedName name="預金" localSheetId="6">#REF!</definedName>
    <definedName name="預金" localSheetId="5">#REF!</definedName>
    <definedName name="預金" localSheetId="7">#REF!</definedName>
    <definedName name="預金">#REF!</definedName>
    <definedName name="預金前" localSheetId="6">#REF!</definedName>
    <definedName name="預金前" localSheetId="5">#REF!</definedName>
    <definedName name="預金前" localSheetId="7">#REF!</definedName>
    <definedName name="預金前">#REF!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2" i="317" l="1"/>
  <c r="F12" i="317"/>
  <c r="AN29" i="498"/>
  <c r="AG29" i="498"/>
  <c r="AF29" i="498"/>
  <c r="AJ29" i="498"/>
  <c r="BH29" i="498"/>
  <c r="AX29" i="498"/>
  <c r="M29" i="498"/>
  <c r="N29" i="498"/>
  <c r="BJ29" i="498"/>
  <c r="BI29" i="498"/>
  <c r="BF29" i="498"/>
  <c r="BB29" i="498"/>
  <c r="S29" i="498"/>
  <c r="AU29" i="498"/>
  <c r="AO29" i="498"/>
  <c r="AW29" i="498"/>
  <c r="H29" i="498"/>
  <c r="O29" i="498"/>
  <c r="BA29" i="498"/>
  <c r="Q29" i="498"/>
  <c r="BE29" i="498"/>
  <c r="AZ29" i="498"/>
  <c r="AH29" i="498"/>
  <c r="U29" i="498"/>
  <c r="Y29" i="498"/>
  <c r="AL29" i="498"/>
  <c r="AB29" i="498"/>
  <c r="L29" i="498"/>
  <c r="AT29" i="498"/>
  <c r="AI29" i="498"/>
  <c r="AD29" i="498"/>
  <c r="AV29" i="498"/>
  <c r="AA29" i="498"/>
  <c r="BC29" i="498"/>
  <c r="AM29" i="498"/>
  <c r="BD29" i="498"/>
  <c r="AS29" i="498"/>
  <c r="AC29" i="498"/>
  <c r="J29" i="498"/>
  <c r="R29" i="498"/>
  <c r="F29" i="498"/>
  <c r="D29" i="498"/>
  <c r="AY29" i="498"/>
  <c r="AP29" i="498"/>
  <c r="Z29" i="498"/>
  <c r="AQ29" i="498"/>
  <c r="W29" i="498"/>
  <c r="P29" i="498"/>
  <c r="K29" i="498"/>
  <c r="AE29" i="498"/>
  <c r="E29" i="498"/>
  <c r="I29" i="498"/>
  <c r="AR29" i="498"/>
  <c r="V29" i="498"/>
  <c r="G29" i="498"/>
  <c r="BG29" i="498"/>
  <c r="X29" i="498"/>
  <c r="AK29" i="498"/>
  <c r="T29" i="498"/>
  <c r="C29" i="498"/>
  <c r="O55" i="255" l="1"/>
  <c r="X26" i="317"/>
  <c r="X27" i="317"/>
  <c r="X28" i="317"/>
  <c r="X29" i="317"/>
  <c r="X30" i="317"/>
  <c r="X31" i="317"/>
  <c r="X32" i="317"/>
  <c r="X33" i="317"/>
  <c r="X34" i="317"/>
  <c r="X35" i="317"/>
  <c r="T26" i="317"/>
  <c r="T27" i="317"/>
  <c r="T28" i="317"/>
  <c r="T29" i="317"/>
  <c r="T30" i="317"/>
  <c r="T31" i="317"/>
  <c r="T32" i="317"/>
  <c r="T33" i="317"/>
  <c r="T34" i="317"/>
  <c r="T35" i="317"/>
  <c r="P26" i="317"/>
  <c r="P27" i="317"/>
  <c r="P28" i="317"/>
  <c r="P29" i="317"/>
  <c r="P30" i="317"/>
  <c r="P31" i="317"/>
  <c r="P32" i="317"/>
  <c r="P33" i="317"/>
  <c r="P34" i="317"/>
  <c r="P35" i="317"/>
  <c r="M26" i="317"/>
  <c r="M27" i="317"/>
  <c r="M28" i="317"/>
  <c r="M29" i="317"/>
  <c r="M30" i="317"/>
  <c r="M31" i="317"/>
  <c r="M32" i="317"/>
  <c r="M33" i="317"/>
  <c r="M34" i="317"/>
  <c r="M35" i="317"/>
  <c r="J26" i="317"/>
  <c r="J27" i="317"/>
  <c r="J28" i="317"/>
  <c r="J29" i="317"/>
  <c r="J30" i="317"/>
  <c r="J31" i="317"/>
  <c r="J32" i="317"/>
  <c r="J33" i="317"/>
  <c r="J34" i="317"/>
  <c r="J35" i="317"/>
  <c r="X25" i="317"/>
  <c r="T25" i="317"/>
  <c r="P25" i="317"/>
  <c r="M25" i="317"/>
  <c r="J25" i="317"/>
  <c r="X12" i="317"/>
  <c r="P12" i="317"/>
  <c r="M12" i="317"/>
  <c r="K12" i="317"/>
  <c r="J12" i="317"/>
  <c r="H12" i="317"/>
  <c r="P22" i="317"/>
  <c r="M72" i="586"/>
  <c r="M71" i="586"/>
  <c r="I71" i="586"/>
  <c r="M70" i="586"/>
  <c r="G70" i="586"/>
  <c r="M69" i="586"/>
  <c r="G69" i="586"/>
  <c r="M68" i="586"/>
  <c r="G68" i="586"/>
  <c r="P55" i="586"/>
  <c r="M55" i="586"/>
  <c r="AJ54" i="586"/>
  <c r="AJ80" i="586" s="1"/>
  <c r="AF54" i="586"/>
  <c r="AF80" i="586" s="1"/>
  <c r="AB54" i="586"/>
  <c r="AB80" i="586" s="1"/>
  <c r="X54" i="586"/>
  <c r="X80" i="586" s="1"/>
  <c r="T54" i="586"/>
  <c r="P54" i="586"/>
  <c r="M54" i="586"/>
  <c r="J53" i="586"/>
  <c r="J52" i="586"/>
  <c r="J51" i="586"/>
  <c r="J50" i="586"/>
  <c r="J49" i="586"/>
  <c r="J48" i="586"/>
  <c r="J47" i="586"/>
  <c r="J46" i="586"/>
  <c r="J45" i="586"/>
  <c r="J44" i="586"/>
  <c r="J43" i="586"/>
  <c r="J54" i="586" s="1"/>
  <c r="AJ42" i="586"/>
  <c r="AF42" i="586"/>
  <c r="AJ40" i="586"/>
  <c r="AF40" i="586"/>
  <c r="AB40" i="586"/>
  <c r="X40" i="586"/>
  <c r="T40" i="586"/>
  <c r="T80" i="586" s="1"/>
  <c r="P40" i="586"/>
  <c r="P80" i="586" s="1"/>
  <c r="M40" i="586"/>
  <c r="M80" i="586" s="1"/>
  <c r="AN39" i="586"/>
  <c r="J39" i="586" s="1"/>
  <c r="K39" i="586"/>
  <c r="AN38" i="586"/>
  <c r="K38" i="586"/>
  <c r="K37" i="586"/>
  <c r="K36" i="586"/>
  <c r="K35" i="586"/>
  <c r="K34" i="586"/>
  <c r="K33" i="586"/>
  <c r="K32" i="586"/>
  <c r="K31" i="586"/>
  <c r="K30" i="586"/>
  <c r="K29" i="586"/>
  <c r="K28" i="586"/>
  <c r="K27" i="586"/>
  <c r="K26" i="586"/>
  <c r="K25" i="586"/>
  <c r="K24" i="586"/>
  <c r="K23" i="586"/>
  <c r="K22" i="586"/>
  <c r="K21" i="586"/>
  <c r="K20" i="586"/>
  <c r="K19" i="586"/>
  <c r="K18" i="586"/>
  <c r="K17" i="586"/>
  <c r="K16" i="586"/>
  <c r="K15" i="586"/>
  <c r="K14" i="586"/>
  <c r="J38" i="586" s="1"/>
  <c r="K13" i="586"/>
  <c r="K12" i="586"/>
  <c r="K40" i="586" s="1"/>
  <c r="M72" i="585"/>
  <c r="M71" i="585"/>
  <c r="I71" i="585"/>
  <c r="M70" i="585"/>
  <c r="G70" i="585"/>
  <c r="M69" i="585"/>
  <c r="G69" i="585"/>
  <c r="M68" i="585"/>
  <c r="G68" i="585"/>
  <c r="P55" i="585"/>
  <c r="M55" i="585"/>
  <c r="AJ54" i="585"/>
  <c r="AJ80" i="585" s="1"/>
  <c r="AF54" i="585"/>
  <c r="AF80" i="585" s="1"/>
  <c r="AB54" i="585"/>
  <c r="AB80" i="585" s="1"/>
  <c r="X54" i="585"/>
  <c r="X80" i="585" s="1"/>
  <c r="T54" i="585"/>
  <c r="P54" i="585"/>
  <c r="M54" i="585"/>
  <c r="J53" i="585"/>
  <c r="J52" i="585"/>
  <c r="J51" i="585"/>
  <c r="J50" i="585"/>
  <c r="J49" i="585"/>
  <c r="J48" i="585"/>
  <c r="J47" i="585"/>
  <c r="J46" i="585"/>
  <c r="J45" i="585"/>
  <c r="J44" i="585"/>
  <c r="J43" i="585"/>
  <c r="J54" i="585" s="1"/>
  <c r="AJ42" i="585"/>
  <c r="AF42" i="585"/>
  <c r="AJ40" i="585"/>
  <c r="AF40" i="585"/>
  <c r="AB40" i="585"/>
  <c r="X40" i="585"/>
  <c r="T40" i="585"/>
  <c r="T80" i="585" s="1"/>
  <c r="P40" i="585"/>
  <c r="P80" i="585" s="1"/>
  <c r="M40" i="585"/>
  <c r="M80" i="585" s="1"/>
  <c r="AN39" i="585"/>
  <c r="K39" i="585"/>
  <c r="AN38" i="585"/>
  <c r="K38" i="585"/>
  <c r="K37" i="585"/>
  <c r="K36" i="585"/>
  <c r="K35" i="585"/>
  <c r="K34" i="585"/>
  <c r="K33" i="585"/>
  <c r="K32" i="585"/>
  <c r="K31" i="585"/>
  <c r="K30" i="585"/>
  <c r="K29" i="585"/>
  <c r="K28" i="585"/>
  <c r="K27" i="585"/>
  <c r="K26" i="585"/>
  <c r="K25" i="585"/>
  <c r="K24" i="585"/>
  <c r="K23" i="585"/>
  <c r="K22" i="585"/>
  <c r="K21" i="585"/>
  <c r="K20" i="585"/>
  <c r="K19" i="585"/>
  <c r="K18" i="585"/>
  <c r="K17" i="585"/>
  <c r="K16" i="585"/>
  <c r="K15" i="585"/>
  <c r="K14" i="585"/>
  <c r="K13" i="585"/>
  <c r="K12" i="585"/>
  <c r="K40" i="585" s="1"/>
  <c r="M72" i="584"/>
  <c r="M71" i="584"/>
  <c r="I71" i="584"/>
  <c r="M70" i="584"/>
  <c r="G70" i="584"/>
  <c r="M69" i="584"/>
  <c r="G69" i="584"/>
  <c r="M68" i="584"/>
  <c r="G68" i="584"/>
  <c r="AJ54" i="584"/>
  <c r="AJ80" i="584" s="1"/>
  <c r="AF54" i="584"/>
  <c r="AF80" i="584" s="1"/>
  <c r="AB54" i="584"/>
  <c r="AB80" i="584" s="1"/>
  <c r="X54" i="584"/>
  <c r="X80" i="584" s="1"/>
  <c r="T54" i="584"/>
  <c r="P54" i="584"/>
  <c r="P80" i="584" s="1"/>
  <c r="M54" i="584"/>
  <c r="M80" i="584" s="1"/>
  <c r="J53" i="584"/>
  <c r="J52" i="584"/>
  <c r="J51" i="584"/>
  <c r="J50" i="584"/>
  <c r="J49" i="584"/>
  <c r="J48" i="584"/>
  <c r="J47" i="584"/>
  <c r="J46" i="584"/>
  <c r="J54" i="584" s="1"/>
  <c r="J45" i="584"/>
  <c r="J44" i="584"/>
  <c r="J43" i="584"/>
  <c r="AJ42" i="584"/>
  <c r="AF42" i="584"/>
  <c r="AJ40" i="584"/>
  <c r="AF40" i="584"/>
  <c r="AB40" i="584"/>
  <c r="X40" i="584"/>
  <c r="T40" i="584"/>
  <c r="T80" i="584" s="1"/>
  <c r="P40" i="584"/>
  <c r="M40" i="584"/>
  <c r="AN39" i="584"/>
  <c r="K39" i="584"/>
  <c r="AN38" i="584"/>
  <c r="K38" i="584"/>
  <c r="K37" i="584"/>
  <c r="K36" i="584"/>
  <c r="K35" i="584"/>
  <c r="K34" i="584"/>
  <c r="K33" i="584"/>
  <c r="K32" i="584"/>
  <c r="K31" i="584"/>
  <c r="K30" i="584"/>
  <c r="K29" i="584"/>
  <c r="K28" i="584"/>
  <c r="K27" i="584"/>
  <c r="K26" i="584"/>
  <c r="K25" i="584"/>
  <c r="K24" i="584"/>
  <c r="K23" i="584"/>
  <c r="K22" i="584"/>
  <c r="K21" i="584"/>
  <c r="K20" i="584"/>
  <c r="K19" i="584"/>
  <c r="K18" i="584"/>
  <c r="K17" i="584"/>
  <c r="K16" i="584"/>
  <c r="K15" i="584"/>
  <c r="K14" i="584"/>
  <c r="K13" i="584"/>
  <c r="K12" i="584"/>
  <c r="K40" i="584" s="1"/>
  <c r="M72" i="583"/>
  <c r="M71" i="583"/>
  <c r="I71" i="583"/>
  <c r="M70" i="583"/>
  <c r="G70" i="583"/>
  <c r="M69" i="583"/>
  <c r="G69" i="583"/>
  <c r="M68" i="583"/>
  <c r="G68" i="583"/>
  <c r="P55" i="583"/>
  <c r="M55" i="583"/>
  <c r="AJ54" i="583"/>
  <c r="AJ80" i="583" s="1"/>
  <c r="AF54" i="583"/>
  <c r="AF80" i="583" s="1"/>
  <c r="AB54" i="583"/>
  <c r="AB80" i="583" s="1"/>
  <c r="X54" i="583"/>
  <c r="X80" i="583" s="1"/>
  <c r="T54" i="583"/>
  <c r="P54" i="583"/>
  <c r="M54" i="583"/>
  <c r="J53" i="583"/>
  <c r="J52" i="583"/>
  <c r="J51" i="583"/>
  <c r="J50" i="583"/>
  <c r="J49" i="583"/>
  <c r="J48" i="583"/>
  <c r="J47" i="583"/>
  <c r="J46" i="583"/>
  <c r="J45" i="583"/>
  <c r="J44" i="583"/>
  <c r="J43" i="583"/>
  <c r="J54" i="583" s="1"/>
  <c r="AJ42" i="583"/>
  <c r="AF42" i="583"/>
  <c r="AJ40" i="583"/>
  <c r="AF40" i="583"/>
  <c r="AB40" i="583"/>
  <c r="X40" i="583"/>
  <c r="T40" i="583"/>
  <c r="T80" i="583" s="1"/>
  <c r="P40" i="583"/>
  <c r="P80" i="583" s="1"/>
  <c r="M40" i="583"/>
  <c r="M80" i="583" s="1"/>
  <c r="AN39" i="583"/>
  <c r="J39" i="583" s="1"/>
  <c r="K39" i="583"/>
  <c r="AN38" i="583"/>
  <c r="K38" i="583"/>
  <c r="K37" i="583"/>
  <c r="K36" i="583"/>
  <c r="K35" i="583"/>
  <c r="K34" i="583"/>
  <c r="K33" i="583"/>
  <c r="K32" i="583"/>
  <c r="K31" i="583"/>
  <c r="K30" i="583"/>
  <c r="K29" i="583"/>
  <c r="K28" i="583"/>
  <c r="K27" i="583"/>
  <c r="K26" i="583"/>
  <c r="K25" i="583"/>
  <c r="K24" i="583"/>
  <c r="K23" i="583"/>
  <c r="K22" i="583"/>
  <c r="K21" i="583"/>
  <c r="K20" i="583"/>
  <c r="K19" i="583"/>
  <c r="K18" i="583"/>
  <c r="K17" i="583"/>
  <c r="K16" i="583"/>
  <c r="K15" i="583"/>
  <c r="K14" i="583"/>
  <c r="K13" i="583"/>
  <c r="K12" i="583"/>
  <c r="K40" i="583" s="1"/>
  <c r="M72" i="582"/>
  <c r="M71" i="582"/>
  <c r="I71" i="582"/>
  <c r="M70" i="582"/>
  <c r="G70" i="582"/>
  <c r="M69" i="582"/>
  <c r="G69" i="582"/>
  <c r="M68" i="582"/>
  <c r="G68" i="582"/>
  <c r="M55" i="582"/>
  <c r="AJ54" i="582"/>
  <c r="AJ80" i="582" s="1"/>
  <c r="AF54" i="582"/>
  <c r="AF80" i="582" s="1"/>
  <c r="AB54" i="582"/>
  <c r="AB80" i="582" s="1"/>
  <c r="X54" i="582"/>
  <c r="X80" i="582" s="1"/>
  <c r="T54" i="582"/>
  <c r="T80" i="582" s="1"/>
  <c r="P54" i="582"/>
  <c r="P80" i="582" s="1"/>
  <c r="M54" i="582"/>
  <c r="J53" i="582"/>
  <c r="J52" i="582"/>
  <c r="J51" i="582"/>
  <c r="J50" i="582"/>
  <c r="J49" i="582"/>
  <c r="J48" i="582"/>
  <c r="J47" i="582"/>
  <c r="J46" i="582"/>
  <c r="J54" i="582" s="1"/>
  <c r="J45" i="582"/>
  <c r="J44" i="582"/>
  <c r="J43" i="582"/>
  <c r="AJ42" i="582"/>
  <c r="AF42" i="582"/>
  <c r="AJ40" i="582"/>
  <c r="AF40" i="582"/>
  <c r="AB40" i="582"/>
  <c r="X40" i="582"/>
  <c r="T40" i="582"/>
  <c r="P40" i="582"/>
  <c r="M40" i="582"/>
  <c r="M80" i="582" s="1"/>
  <c r="AN39" i="582"/>
  <c r="J39" i="582" s="1"/>
  <c r="K39" i="582"/>
  <c r="AN38" i="582"/>
  <c r="K38" i="582"/>
  <c r="K37" i="582"/>
  <c r="K36" i="582"/>
  <c r="K35" i="582"/>
  <c r="K34" i="582"/>
  <c r="K33" i="582"/>
  <c r="K32" i="582"/>
  <c r="K31" i="582"/>
  <c r="K30" i="582"/>
  <c r="K29" i="582"/>
  <c r="K28" i="582"/>
  <c r="K27" i="582"/>
  <c r="K26" i="582"/>
  <c r="K25" i="582"/>
  <c r="K24" i="582"/>
  <c r="K23" i="582"/>
  <c r="K22" i="582"/>
  <c r="K21" i="582"/>
  <c r="K20" i="582"/>
  <c r="K19" i="582"/>
  <c r="K18" i="582"/>
  <c r="K17" i="582"/>
  <c r="K16" i="582"/>
  <c r="K15" i="582"/>
  <c r="K14" i="582"/>
  <c r="K13" i="582"/>
  <c r="K12" i="582"/>
  <c r="K40" i="582" s="1"/>
  <c r="M72" i="581"/>
  <c r="M71" i="581"/>
  <c r="I71" i="581"/>
  <c r="M70" i="581"/>
  <c r="G70" i="581"/>
  <c r="M69" i="581"/>
  <c r="G69" i="581"/>
  <c r="M68" i="581"/>
  <c r="G68" i="581"/>
  <c r="AJ54" i="581"/>
  <c r="AJ80" i="581" s="1"/>
  <c r="AF54" i="581"/>
  <c r="AF80" i="581" s="1"/>
  <c r="AB54" i="581"/>
  <c r="AB80" i="581" s="1"/>
  <c r="X54" i="581"/>
  <c r="X80" i="581" s="1"/>
  <c r="T54" i="581"/>
  <c r="P54" i="581"/>
  <c r="P80" i="581" s="1"/>
  <c r="M54" i="581"/>
  <c r="M80" i="581" s="1"/>
  <c r="J53" i="581"/>
  <c r="J52" i="581"/>
  <c r="J51" i="581"/>
  <c r="J50" i="581"/>
  <c r="J49" i="581"/>
  <c r="J48" i="581"/>
  <c r="J47" i="581"/>
  <c r="J46" i="581"/>
  <c r="J54" i="581" s="1"/>
  <c r="J45" i="581"/>
  <c r="J44" i="581"/>
  <c r="J43" i="581"/>
  <c r="AJ42" i="581"/>
  <c r="AF42" i="581"/>
  <c r="AJ40" i="581"/>
  <c r="AF40" i="581"/>
  <c r="AB40" i="581"/>
  <c r="X40" i="581"/>
  <c r="T40" i="581"/>
  <c r="T80" i="581" s="1"/>
  <c r="P40" i="581"/>
  <c r="M40" i="581"/>
  <c r="AN39" i="581"/>
  <c r="K39" i="581"/>
  <c r="AN38" i="581"/>
  <c r="K38" i="581"/>
  <c r="K37" i="581"/>
  <c r="K36" i="581"/>
  <c r="K35" i="581"/>
  <c r="K34" i="581"/>
  <c r="K33" i="581"/>
  <c r="K32" i="581"/>
  <c r="K31" i="581"/>
  <c r="K30" i="581"/>
  <c r="K29" i="581"/>
  <c r="K28" i="581"/>
  <c r="K27" i="581"/>
  <c r="K26" i="581"/>
  <c r="K25" i="581"/>
  <c r="K24" i="581"/>
  <c r="K23" i="581"/>
  <c r="K22" i="581"/>
  <c r="K21" i="581"/>
  <c r="K20" i="581"/>
  <c r="K19" i="581"/>
  <c r="K18" i="581"/>
  <c r="K17" i="581"/>
  <c r="K16" i="581"/>
  <c r="K15" i="581"/>
  <c r="K14" i="581"/>
  <c r="K13" i="581"/>
  <c r="K12" i="581"/>
  <c r="K40" i="581" s="1"/>
  <c r="M72" i="580"/>
  <c r="M71" i="580"/>
  <c r="I71" i="580"/>
  <c r="M70" i="580"/>
  <c r="G70" i="580"/>
  <c r="M69" i="580"/>
  <c r="G69" i="580"/>
  <c r="M68" i="580"/>
  <c r="G68" i="580"/>
  <c r="M55" i="580"/>
  <c r="AJ54" i="580"/>
  <c r="AJ80" i="580" s="1"/>
  <c r="AF54" i="580"/>
  <c r="AF80" i="580" s="1"/>
  <c r="AB54" i="580"/>
  <c r="AB80" i="580" s="1"/>
  <c r="X54" i="580"/>
  <c r="X80" i="580" s="1"/>
  <c r="T54" i="580"/>
  <c r="T80" i="580" s="1"/>
  <c r="P54" i="580"/>
  <c r="P80" i="580" s="1"/>
  <c r="M54" i="580"/>
  <c r="J53" i="580"/>
  <c r="J52" i="580"/>
  <c r="J51" i="580"/>
  <c r="J50" i="580"/>
  <c r="J49" i="580"/>
  <c r="J48" i="580"/>
  <c r="J47" i="580"/>
  <c r="J46" i="580"/>
  <c r="J45" i="580"/>
  <c r="J44" i="580"/>
  <c r="J43" i="580"/>
  <c r="J54" i="580" s="1"/>
  <c r="AJ42" i="580"/>
  <c r="AF42" i="580"/>
  <c r="AJ40" i="580"/>
  <c r="AF40" i="580"/>
  <c r="AB40" i="580"/>
  <c r="X40" i="580"/>
  <c r="T40" i="580"/>
  <c r="P40" i="580"/>
  <c r="M40" i="580"/>
  <c r="M80" i="580" s="1"/>
  <c r="AN39" i="580"/>
  <c r="J39" i="580" s="1"/>
  <c r="K39" i="580"/>
  <c r="AN38" i="580"/>
  <c r="K38" i="580"/>
  <c r="K37" i="580"/>
  <c r="K36" i="580"/>
  <c r="K35" i="580"/>
  <c r="K34" i="580"/>
  <c r="K33" i="580"/>
  <c r="K32" i="580"/>
  <c r="K31" i="580"/>
  <c r="K30" i="580"/>
  <c r="K29" i="580"/>
  <c r="K28" i="580"/>
  <c r="K27" i="580"/>
  <c r="K26" i="580"/>
  <c r="K25" i="580"/>
  <c r="K24" i="580"/>
  <c r="K23" i="580"/>
  <c r="K22" i="580"/>
  <c r="K21" i="580"/>
  <c r="K20" i="580"/>
  <c r="K19" i="580"/>
  <c r="K18" i="580"/>
  <c r="K17" i="580"/>
  <c r="K16" i="580"/>
  <c r="K15" i="580"/>
  <c r="K14" i="580"/>
  <c r="K13" i="580"/>
  <c r="K12" i="580"/>
  <c r="K40" i="580" s="1"/>
  <c r="M72" i="579"/>
  <c r="M71" i="579"/>
  <c r="I71" i="579"/>
  <c r="M70" i="579"/>
  <c r="G70" i="579"/>
  <c r="M69" i="579"/>
  <c r="G69" i="579"/>
  <c r="M68" i="579"/>
  <c r="G68" i="579"/>
  <c r="AJ54" i="579"/>
  <c r="AJ80" i="579" s="1"/>
  <c r="AF54" i="579"/>
  <c r="AF80" i="579" s="1"/>
  <c r="AB54" i="579"/>
  <c r="AB80" i="579" s="1"/>
  <c r="X54" i="579"/>
  <c r="X80" i="579" s="1"/>
  <c r="T54" i="579"/>
  <c r="P54" i="579"/>
  <c r="P80" i="579" s="1"/>
  <c r="M54" i="579"/>
  <c r="M80" i="579" s="1"/>
  <c r="J53" i="579"/>
  <c r="J52" i="579"/>
  <c r="J51" i="579"/>
  <c r="J50" i="579"/>
  <c r="J49" i="579"/>
  <c r="J48" i="579"/>
  <c r="J47" i="579"/>
  <c r="J46" i="579"/>
  <c r="J54" i="579" s="1"/>
  <c r="J45" i="579"/>
  <c r="J44" i="579"/>
  <c r="J43" i="579"/>
  <c r="AJ42" i="579"/>
  <c r="AF42" i="579"/>
  <c r="AJ40" i="579"/>
  <c r="AF40" i="579"/>
  <c r="AB40" i="579"/>
  <c r="X40" i="579"/>
  <c r="T40" i="579"/>
  <c r="T80" i="579" s="1"/>
  <c r="P40" i="579"/>
  <c r="M40" i="579"/>
  <c r="AN39" i="579"/>
  <c r="K39" i="579"/>
  <c r="AN38" i="579"/>
  <c r="K38" i="579"/>
  <c r="K37" i="579"/>
  <c r="K36" i="579"/>
  <c r="K35" i="579"/>
  <c r="K34" i="579"/>
  <c r="K33" i="579"/>
  <c r="K32" i="579"/>
  <c r="K31" i="579"/>
  <c r="K30" i="579"/>
  <c r="K29" i="579"/>
  <c r="K28" i="579"/>
  <c r="K27" i="579"/>
  <c r="K26" i="579"/>
  <c r="K25" i="579"/>
  <c r="K24" i="579"/>
  <c r="K23" i="579"/>
  <c r="K22" i="579"/>
  <c r="K21" i="579"/>
  <c r="K20" i="579"/>
  <c r="K19" i="579"/>
  <c r="K18" i="579"/>
  <c r="K17" i="579"/>
  <c r="K16" i="579"/>
  <c r="K15" i="579"/>
  <c r="K14" i="579"/>
  <c r="J38" i="579" s="1"/>
  <c r="K13" i="579"/>
  <c r="K12" i="579"/>
  <c r="K40" i="579" s="1"/>
  <c r="M72" i="578"/>
  <c r="M71" i="578"/>
  <c r="I71" i="578"/>
  <c r="M70" i="578"/>
  <c r="G70" i="578"/>
  <c r="M69" i="578"/>
  <c r="G69" i="578"/>
  <c r="M68" i="578"/>
  <c r="G68" i="578"/>
  <c r="P55" i="578"/>
  <c r="M55" i="578"/>
  <c r="AJ54" i="578"/>
  <c r="AJ80" i="578" s="1"/>
  <c r="AF54" i="578"/>
  <c r="AB54" i="578"/>
  <c r="AB80" i="578" s="1"/>
  <c r="X54" i="578"/>
  <c r="X80" i="578" s="1"/>
  <c r="T54" i="578"/>
  <c r="T80" i="578" s="1"/>
  <c r="P54" i="578"/>
  <c r="M54" i="578"/>
  <c r="J53" i="578"/>
  <c r="J52" i="578"/>
  <c r="J51" i="578"/>
  <c r="J50" i="578"/>
  <c r="J49" i="578"/>
  <c r="J48" i="578"/>
  <c r="J47" i="578"/>
  <c r="J46" i="578"/>
  <c r="J54" i="578" s="1"/>
  <c r="J45" i="578"/>
  <c r="J44" i="578"/>
  <c r="J43" i="578"/>
  <c r="AJ42" i="578"/>
  <c r="AF42" i="578"/>
  <c r="AJ40" i="578"/>
  <c r="AF40" i="578"/>
  <c r="AF80" i="578" s="1"/>
  <c r="AB40" i="578"/>
  <c r="X40" i="578"/>
  <c r="T40" i="578"/>
  <c r="P40" i="578"/>
  <c r="P80" i="578" s="1"/>
  <c r="M40" i="578"/>
  <c r="M80" i="578" s="1"/>
  <c r="AN39" i="578"/>
  <c r="J39" i="578" s="1"/>
  <c r="K39" i="578"/>
  <c r="AN38" i="578"/>
  <c r="J38" i="578" s="1"/>
  <c r="K38" i="578"/>
  <c r="K37" i="578"/>
  <c r="K36" i="578"/>
  <c r="K35" i="578"/>
  <c r="K34" i="578"/>
  <c r="K33" i="578"/>
  <c r="K32" i="578"/>
  <c r="K31" i="578"/>
  <c r="K30" i="578"/>
  <c r="K29" i="578"/>
  <c r="K28" i="578"/>
  <c r="K27" i="578"/>
  <c r="K26" i="578"/>
  <c r="K25" i="578"/>
  <c r="K24" i="578"/>
  <c r="K23" i="578"/>
  <c r="K22" i="578"/>
  <c r="K21" i="578"/>
  <c r="K20" i="578"/>
  <c r="K19" i="578"/>
  <c r="K18" i="578"/>
  <c r="K17" i="578"/>
  <c r="K16" i="578"/>
  <c r="K15" i="578"/>
  <c r="J40" i="578" s="1"/>
  <c r="K14" i="578"/>
  <c r="K13" i="578"/>
  <c r="K12" i="578"/>
  <c r="K40" i="578" s="1"/>
  <c r="M72" i="577"/>
  <c r="M71" i="577"/>
  <c r="I71" i="577"/>
  <c r="M70" i="577"/>
  <c r="G70" i="577"/>
  <c r="M69" i="577"/>
  <c r="G69" i="577"/>
  <c r="M68" i="577"/>
  <c r="G68" i="577"/>
  <c r="P55" i="577"/>
  <c r="AJ54" i="577"/>
  <c r="AJ80" i="577" s="1"/>
  <c r="AF54" i="577"/>
  <c r="AF80" i="577" s="1"/>
  <c r="AB54" i="577"/>
  <c r="AB80" i="577" s="1"/>
  <c r="X54" i="577"/>
  <c r="X80" i="577" s="1"/>
  <c r="T54" i="577"/>
  <c r="P54" i="577"/>
  <c r="M54" i="577"/>
  <c r="M80" i="577" s="1"/>
  <c r="J53" i="577"/>
  <c r="J52" i="577"/>
  <c r="J51" i="577"/>
  <c r="J50" i="577"/>
  <c r="J49" i="577"/>
  <c r="J48" i="577"/>
  <c r="J47" i="577"/>
  <c r="J46" i="577"/>
  <c r="J45" i="577"/>
  <c r="J44" i="577"/>
  <c r="J54" i="577" s="1"/>
  <c r="J43" i="577"/>
  <c r="AJ42" i="577"/>
  <c r="AF42" i="577"/>
  <c r="AJ40" i="577"/>
  <c r="AF40" i="577"/>
  <c r="AB40" i="577"/>
  <c r="X40" i="577"/>
  <c r="T40" i="577"/>
  <c r="T80" i="577" s="1"/>
  <c r="P40" i="577"/>
  <c r="P80" i="577" s="1"/>
  <c r="M40" i="577"/>
  <c r="AN39" i="577"/>
  <c r="J39" i="577" s="1"/>
  <c r="K39" i="577"/>
  <c r="AN38" i="577"/>
  <c r="J38" i="577" s="1"/>
  <c r="K38" i="577"/>
  <c r="K37" i="577"/>
  <c r="K36" i="577"/>
  <c r="K35" i="577"/>
  <c r="K34" i="577"/>
  <c r="K33" i="577"/>
  <c r="K32" i="577"/>
  <c r="K31" i="577"/>
  <c r="K30" i="577"/>
  <c r="K29" i="577"/>
  <c r="K28" i="577"/>
  <c r="K27" i="577"/>
  <c r="K26" i="577"/>
  <c r="K25" i="577"/>
  <c r="K24" i="577"/>
  <c r="K23" i="577"/>
  <c r="K22" i="577"/>
  <c r="K21" i="577"/>
  <c r="K20" i="577"/>
  <c r="K19" i="577"/>
  <c r="K18" i="577"/>
  <c r="K17" i="577"/>
  <c r="K16" i="577"/>
  <c r="K15" i="577"/>
  <c r="K14" i="577"/>
  <c r="K13" i="577"/>
  <c r="K12" i="577"/>
  <c r="K40" i="577" s="1"/>
  <c r="M72" i="576"/>
  <c r="M71" i="576"/>
  <c r="I71" i="576"/>
  <c r="M70" i="576"/>
  <c r="G70" i="576"/>
  <c r="M69" i="576"/>
  <c r="G69" i="576"/>
  <c r="M68" i="576"/>
  <c r="G68" i="576"/>
  <c r="P55" i="576"/>
  <c r="M55" i="576"/>
  <c r="AJ54" i="576"/>
  <c r="AJ80" i="576" s="1"/>
  <c r="AF54" i="576"/>
  <c r="AF80" i="576" s="1"/>
  <c r="AB54" i="576"/>
  <c r="AB80" i="576" s="1"/>
  <c r="X54" i="576"/>
  <c r="X80" i="576" s="1"/>
  <c r="T54" i="576"/>
  <c r="P54" i="576"/>
  <c r="M54" i="576"/>
  <c r="J53" i="576"/>
  <c r="J52" i="576"/>
  <c r="J51" i="576"/>
  <c r="J50" i="576"/>
  <c r="J49" i="576"/>
  <c r="J48" i="576"/>
  <c r="J47" i="576"/>
  <c r="J46" i="576"/>
  <c r="J45" i="576"/>
  <c r="J44" i="576"/>
  <c r="J43" i="576"/>
  <c r="J54" i="576" s="1"/>
  <c r="AJ42" i="576"/>
  <c r="AF42" i="576"/>
  <c r="AJ40" i="576"/>
  <c r="AF40" i="576"/>
  <c r="AB40" i="576"/>
  <c r="X40" i="576"/>
  <c r="T40" i="576"/>
  <c r="T80" i="576" s="1"/>
  <c r="P40" i="576"/>
  <c r="P80" i="576" s="1"/>
  <c r="M40" i="576"/>
  <c r="M80" i="576" s="1"/>
  <c r="AN39" i="576"/>
  <c r="J39" i="576" s="1"/>
  <c r="K39" i="576"/>
  <c r="AN38" i="576"/>
  <c r="K38" i="576"/>
  <c r="K37" i="576"/>
  <c r="K36" i="576"/>
  <c r="K35" i="576"/>
  <c r="K34" i="576"/>
  <c r="K33" i="576"/>
  <c r="K32" i="576"/>
  <c r="K31" i="576"/>
  <c r="K30" i="576"/>
  <c r="K29" i="576"/>
  <c r="K28" i="576"/>
  <c r="K27" i="576"/>
  <c r="K26" i="576"/>
  <c r="K25" i="576"/>
  <c r="K24" i="576"/>
  <c r="K23" i="576"/>
  <c r="K22" i="576"/>
  <c r="K21" i="576"/>
  <c r="K20" i="576"/>
  <c r="K19" i="576"/>
  <c r="K18" i="576"/>
  <c r="K17" i="576"/>
  <c r="K16" i="576"/>
  <c r="K15" i="576"/>
  <c r="K14" i="576"/>
  <c r="K13" i="576"/>
  <c r="K12" i="576"/>
  <c r="K40" i="576" s="1"/>
  <c r="M72" i="575"/>
  <c r="M71" i="575"/>
  <c r="I71" i="575"/>
  <c r="M70" i="575"/>
  <c r="G70" i="575"/>
  <c r="M69" i="575"/>
  <c r="G69" i="575"/>
  <c r="M68" i="575"/>
  <c r="G68" i="575"/>
  <c r="P55" i="575"/>
  <c r="AJ54" i="575"/>
  <c r="AJ80" i="575" s="1"/>
  <c r="AF54" i="575"/>
  <c r="AF80" i="575" s="1"/>
  <c r="AB54" i="575"/>
  <c r="AB80" i="575" s="1"/>
  <c r="X54" i="575"/>
  <c r="X80" i="575" s="1"/>
  <c r="T54" i="575"/>
  <c r="P54" i="575"/>
  <c r="M54" i="575"/>
  <c r="M80" i="575" s="1"/>
  <c r="J53" i="575"/>
  <c r="J52" i="575"/>
  <c r="J51" i="575"/>
  <c r="J50" i="575"/>
  <c r="J49" i="575"/>
  <c r="J48" i="575"/>
  <c r="J47" i="575"/>
  <c r="J46" i="575"/>
  <c r="J45" i="575"/>
  <c r="J44" i="575"/>
  <c r="J43" i="575"/>
  <c r="J54" i="575" s="1"/>
  <c r="AJ42" i="575"/>
  <c r="AF42" i="575"/>
  <c r="AJ40" i="575"/>
  <c r="AF40" i="575"/>
  <c r="AB40" i="575"/>
  <c r="X40" i="575"/>
  <c r="T40" i="575"/>
  <c r="T80" i="575" s="1"/>
  <c r="P40" i="575"/>
  <c r="P80" i="575" s="1"/>
  <c r="M40" i="575"/>
  <c r="AN39" i="575"/>
  <c r="J39" i="575" s="1"/>
  <c r="K39" i="575"/>
  <c r="AN38" i="575"/>
  <c r="J38" i="575" s="1"/>
  <c r="K38" i="575"/>
  <c r="K37" i="575"/>
  <c r="K36" i="575"/>
  <c r="K35" i="575"/>
  <c r="K34" i="575"/>
  <c r="K33" i="575"/>
  <c r="K32" i="575"/>
  <c r="K31" i="575"/>
  <c r="K30" i="575"/>
  <c r="K29" i="575"/>
  <c r="K28" i="575"/>
  <c r="K27" i="575"/>
  <c r="K26" i="575"/>
  <c r="K25" i="575"/>
  <c r="K24" i="575"/>
  <c r="K23" i="575"/>
  <c r="K22" i="575"/>
  <c r="K21" i="575"/>
  <c r="K20" i="575"/>
  <c r="K19" i="575"/>
  <c r="K18" i="575"/>
  <c r="K17" i="575"/>
  <c r="K16" i="575"/>
  <c r="K15" i="575"/>
  <c r="K14" i="575"/>
  <c r="K13" i="575"/>
  <c r="K12" i="575"/>
  <c r="K40" i="575" s="1"/>
  <c r="M72" i="574"/>
  <c r="M71" i="574"/>
  <c r="I71" i="574"/>
  <c r="M70" i="574"/>
  <c r="G70" i="574"/>
  <c r="M69" i="574"/>
  <c r="G69" i="574"/>
  <c r="M68" i="574"/>
  <c r="G68" i="574"/>
  <c r="AJ54" i="574"/>
  <c r="AJ80" i="574" s="1"/>
  <c r="AF54" i="574"/>
  <c r="AF80" i="574" s="1"/>
  <c r="AB54" i="574"/>
  <c r="AB80" i="574" s="1"/>
  <c r="X54" i="574"/>
  <c r="X80" i="574" s="1"/>
  <c r="T54" i="574"/>
  <c r="P54" i="574"/>
  <c r="P80" i="574" s="1"/>
  <c r="M54" i="574"/>
  <c r="M80" i="574" s="1"/>
  <c r="J53" i="574"/>
  <c r="J52" i="574"/>
  <c r="J51" i="574"/>
  <c r="J50" i="574"/>
  <c r="J49" i="574"/>
  <c r="J48" i="574"/>
  <c r="J47" i="574"/>
  <c r="J46" i="574"/>
  <c r="J45" i="574"/>
  <c r="J44" i="574"/>
  <c r="J43" i="574"/>
  <c r="J54" i="574" s="1"/>
  <c r="AJ42" i="574"/>
  <c r="AF42" i="574"/>
  <c r="AJ40" i="574"/>
  <c r="AF40" i="574"/>
  <c r="AB40" i="574"/>
  <c r="X40" i="574"/>
  <c r="T40" i="574"/>
  <c r="T80" i="574" s="1"/>
  <c r="P40" i="574"/>
  <c r="M40" i="574"/>
  <c r="AN39" i="574"/>
  <c r="J39" i="574" s="1"/>
  <c r="K39" i="574"/>
  <c r="AN38" i="574"/>
  <c r="K38" i="574"/>
  <c r="J38" i="574" s="1"/>
  <c r="K37" i="574"/>
  <c r="K36" i="574"/>
  <c r="K35" i="574"/>
  <c r="K34" i="574"/>
  <c r="K33" i="574"/>
  <c r="K32" i="574"/>
  <c r="K31" i="574"/>
  <c r="K30" i="574"/>
  <c r="K29" i="574"/>
  <c r="K28" i="574"/>
  <c r="K27" i="574"/>
  <c r="K26" i="574"/>
  <c r="K25" i="574"/>
  <c r="K24" i="574"/>
  <c r="K23" i="574"/>
  <c r="K22" i="574"/>
  <c r="K21" i="574"/>
  <c r="K20" i="574"/>
  <c r="K19" i="574"/>
  <c r="K18" i="574"/>
  <c r="K17" i="574"/>
  <c r="K16" i="574"/>
  <c r="K15" i="574"/>
  <c r="K14" i="574"/>
  <c r="K13" i="574"/>
  <c r="K12" i="574"/>
  <c r="K40" i="574" s="1"/>
  <c r="M72" i="573"/>
  <c r="M71" i="573"/>
  <c r="I71" i="573"/>
  <c r="M70" i="573"/>
  <c r="G70" i="573"/>
  <c r="M69" i="573"/>
  <c r="G69" i="573"/>
  <c r="M68" i="573"/>
  <c r="G68" i="573"/>
  <c r="P55" i="573"/>
  <c r="AJ54" i="573"/>
  <c r="AJ80" i="573" s="1"/>
  <c r="AF54" i="573"/>
  <c r="AF80" i="573" s="1"/>
  <c r="AB54" i="573"/>
  <c r="AB80" i="573" s="1"/>
  <c r="X54" i="573"/>
  <c r="X80" i="573" s="1"/>
  <c r="T54" i="573"/>
  <c r="P54" i="573"/>
  <c r="M54" i="573"/>
  <c r="M80" i="573" s="1"/>
  <c r="J53" i="573"/>
  <c r="J52" i="573"/>
  <c r="J51" i="573"/>
  <c r="J50" i="573"/>
  <c r="J49" i="573"/>
  <c r="J48" i="573"/>
  <c r="J47" i="573"/>
  <c r="J46" i="573"/>
  <c r="J54" i="573" s="1"/>
  <c r="J45" i="573"/>
  <c r="J44" i="573"/>
  <c r="J43" i="573"/>
  <c r="AJ42" i="573"/>
  <c r="AF42" i="573"/>
  <c r="AJ40" i="573"/>
  <c r="AF40" i="573"/>
  <c r="AB40" i="573"/>
  <c r="X40" i="573"/>
  <c r="T40" i="573"/>
  <c r="T80" i="573" s="1"/>
  <c r="P40" i="573"/>
  <c r="P80" i="573" s="1"/>
  <c r="M40" i="573"/>
  <c r="AN39" i="573"/>
  <c r="K39" i="573"/>
  <c r="AN38" i="573"/>
  <c r="J38" i="573" s="1"/>
  <c r="K38" i="573"/>
  <c r="K37" i="573"/>
  <c r="K36" i="573"/>
  <c r="K35" i="573"/>
  <c r="K34" i="573"/>
  <c r="K33" i="573"/>
  <c r="K32" i="573"/>
  <c r="K31" i="573"/>
  <c r="K30" i="573"/>
  <c r="K29" i="573"/>
  <c r="K28" i="573"/>
  <c r="K27" i="573"/>
  <c r="K26" i="573"/>
  <c r="K25" i="573"/>
  <c r="K24" i="573"/>
  <c r="K23" i="573"/>
  <c r="K22" i="573"/>
  <c r="K21" i="573"/>
  <c r="K20" i="573"/>
  <c r="K19" i="573"/>
  <c r="K18" i="573"/>
  <c r="K17" i="573"/>
  <c r="K16" i="573"/>
  <c r="K15" i="573"/>
  <c r="K14" i="573"/>
  <c r="K13" i="573"/>
  <c r="K12" i="573"/>
  <c r="K40" i="573" s="1"/>
  <c r="T80" i="572"/>
  <c r="M72" i="572"/>
  <c r="M71" i="572"/>
  <c r="I71" i="572"/>
  <c r="M70" i="572"/>
  <c r="G70" i="572"/>
  <c r="M69" i="572"/>
  <c r="G69" i="572"/>
  <c r="M68" i="572"/>
  <c r="G68" i="572"/>
  <c r="AJ54" i="572"/>
  <c r="AJ80" i="572" s="1"/>
  <c r="AF54" i="572"/>
  <c r="AF80" i="572" s="1"/>
  <c r="AB54" i="572"/>
  <c r="AB80" i="572" s="1"/>
  <c r="X54" i="572"/>
  <c r="X80" i="572" s="1"/>
  <c r="T54" i="572"/>
  <c r="P54" i="572"/>
  <c r="P80" i="572" s="1"/>
  <c r="M54" i="572"/>
  <c r="M80" i="572" s="1"/>
  <c r="J53" i="572"/>
  <c r="J52" i="572"/>
  <c r="J51" i="572"/>
  <c r="J50" i="572"/>
  <c r="J49" i="572"/>
  <c r="J48" i="572"/>
  <c r="J47" i="572"/>
  <c r="J46" i="572"/>
  <c r="J54" i="572" s="1"/>
  <c r="J45" i="572"/>
  <c r="J44" i="572"/>
  <c r="J43" i="572"/>
  <c r="AJ42" i="572"/>
  <c r="AF42" i="572"/>
  <c r="AJ40" i="572"/>
  <c r="AF40" i="572"/>
  <c r="AB40" i="572"/>
  <c r="X40" i="572"/>
  <c r="T40" i="572"/>
  <c r="P40" i="572"/>
  <c r="M40" i="572"/>
  <c r="AN39" i="572"/>
  <c r="K39" i="572"/>
  <c r="AN38" i="572"/>
  <c r="K38" i="572"/>
  <c r="K37" i="572"/>
  <c r="K36" i="572"/>
  <c r="K35" i="572"/>
  <c r="K34" i="572"/>
  <c r="K33" i="572"/>
  <c r="K32" i="572"/>
  <c r="K31" i="572"/>
  <c r="K30" i="572"/>
  <c r="K29" i="572"/>
  <c r="K28" i="572"/>
  <c r="K27" i="572"/>
  <c r="K26" i="572"/>
  <c r="K25" i="572"/>
  <c r="K24" i="572"/>
  <c r="K23" i="572"/>
  <c r="K22" i="572"/>
  <c r="J39" i="572" s="1"/>
  <c r="K21" i="572"/>
  <c r="K20" i="572"/>
  <c r="K19" i="572"/>
  <c r="K18" i="572"/>
  <c r="K17" i="572"/>
  <c r="K16" i="572"/>
  <c r="K15" i="572"/>
  <c r="K14" i="572"/>
  <c r="K13" i="572"/>
  <c r="K12" i="572"/>
  <c r="K40" i="572" s="1"/>
  <c r="X80" i="571"/>
  <c r="T80" i="571"/>
  <c r="P80" i="571"/>
  <c r="M80" i="571"/>
  <c r="M72" i="571"/>
  <c r="M71" i="571"/>
  <c r="I71" i="571"/>
  <c r="M70" i="571"/>
  <c r="G70" i="571"/>
  <c r="M69" i="571"/>
  <c r="G69" i="571"/>
  <c r="M68" i="571"/>
  <c r="G68" i="571"/>
  <c r="P55" i="571"/>
  <c r="M55" i="571"/>
  <c r="AJ54" i="571"/>
  <c r="AJ80" i="571" s="1"/>
  <c r="AF54" i="571"/>
  <c r="AB54" i="571"/>
  <c r="X54" i="571"/>
  <c r="T54" i="571"/>
  <c r="P54" i="571"/>
  <c r="M54" i="571"/>
  <c r="J53" i="571"/>
  <c r="J52" i="571"/>
  <c r="J51" i="571"/>
  <c r="J50" i="571"/>
  <c r="J54" i="571" s="1"/>
  <c r="J49" i="571"/>
  <c r="J48" i="571"/>
  <c r="J47" i="571"/>
  <c r="J46" i="571"/>
  <c r="J45" i="571"/>
  <c r="J44" i="571"/>
  <c r="J43" i="571"/>
  <c r="AJ42" i="571"/>
  <c r="AF42" i="571"/>
  <c r="AJ40" i="571"/>
  <c r="AF40" i="571"/>
  <c r="AF80" i="571" s="1"/>
  <c r="AB40" i="571"/>
  <c r="AB80" i="571" s="1"/>
  <c r="X40" i="571"/>
  <c r="T40" i="571"/>
  <c r="P40" i="571"/>
  <c r="M40" i="571"/>
  <c r="AN39" i="571"/>
  <c r="K39" i="571"/>
  <c r="AN38" i="571"/>
  <c r="J38" i="571" s="1"/>
  <c r="K38" i="571"/>
  <c r="K37" i="571"/>
  <c r="K36" i="571"/>
  <c r="K35" i="571"/>
  <c r="K34" i="571"/>
  <c r="K33" i="571"/>
  <c r="K32" i="571"/>
  <c r="K31" i="571"/>
  <c r="K30" i="571"/>
  <c r="K29" i="571"/>
  <c r="K28" i="571"/>
  <c r="K27" i="571"/>
  <c r="K26" i="571"/>
  <c r="K25" i="571"/>
  <c r="K24" i="571"/>
  <c r="K23" i="571"/>
  <c r="K22" i="571"/>
  <c r="K21" i="571"/>
  <c r="K20" i="571"/>
  <c r="K19" i="571"/>
  <c r="K18" i="571"/>
  <c r="K17" i="571"/>
  <c r="K16" i="571"/>
  <c r="K15" i="571"/>
  <c r="K14" i="571"/>
  <c r="J40" i="571" s="1"/>
  <c r="K13" i="571"/>
  <c r="K12" i="571"/>
  <c r="K40" i="571" s="1"/>
  <c r="T80" i="570"/>
  <c r="P80" i="570"/>
  <c r="M72" i="570"/>
  <c r="M71" i="570"/>
  <c r="I71" i="570"/>
  <c r="M70" i="570"/>
  <c r="G70" i="570"/>
  <c r="M69" i="570"/>
  <c r="G69" i="570"/>
  <c r="M68" i="570"/>
  <c r="G68" i="570"/>
  <c r="P55" i="570"/>
  <c r="AJ54" i="570"/>
  <c r="AJ80" i="570" s="1"/>
  <c r="AF54" i="570"/>
  <c r="AF80" i="570" s="1"/>
  <c r="AB54" i="570"/>
  <c r="AB80" i="570" s="1"/>
  <c r="X54" i="570"/>
  <c r="X80" i="570" s="1"/>
  <c r="T54" i="570"/>
  <c r="P54" i="570"/>
  <c r="M54" i="570"/>
  <c r="M80" i="570" s="1"/>
  <c r="J53" i="570"/>
  <c r="J52" i="570"/>
  <c r="J51" i="570"/>
  <c r="J50" i="570"/>
  <c r="J49" i="570"/>
  <c r="J48" i="570"/>
  <c r="J47" i="570"/>
  <c r="J46" i="570"/>
  <c r="J54" i="570" s="1"/>
  <c r="J45" i="570"/>
  <c r="J44" i="570"/>
  <c r="J43" i="570"/>
  <c r="AJ42" i="570"/>
  <c r="AF42" i="570"/>
  <c r="AJ40" i="570"/>
  <c r="AF40" i="570"/>
  <c r="AB40" i="570"/>
  <c r="X40" i="570"/>
  <c r="T40" i="570"/>
  <c r="P40" i="570"/>
  <c r="M40" i="570"/>
  <c r="AN39" i="570"/>
  <c r="K39" i="570"/>
  <c r="AN38" i="570"/>
  <c r="J38" i="570" s="1"/>
  <c r="K38" i="570"/>
  <c r="K37" i="570"/>
  <c r="K36" i="570"/>
  <c r="K35" i="570"/>
  <c r="K34" i="570"/>
  <c r="K33" i="570"/>
  <c r="K32" i="570"/>
  <c r="K31" i="570"/>
  <c r="K30" i="570"/>
  <c r="K29" i="570"/>
  <c r="K28" i="570"/>
  <c r="K27" i="570"/>
  <c r="K26" i="570"/>
  <c r="K25" i="570"/>
  <c r="K24" i="570"/>
  <c r="K23" i="570"/>
  <c r="K22" i="570"/>
  <c r="K21" i="570"/>
  <c r="K20" i="570"/>
  <c r="K19" i="570"/>
  <c r="K18" i="570"/>
  <c r="K17" i="570"/>
  <c r="K16" i="570"/>
  <c r="J39" i="570" s="1"/>
  <c r="K15" i="570"/>
  <c r="K14" i="570"/>
  <c r="K13" i="570"/>
  <c r="K12" i="570"/>
  <c r="K40" i="570" s="1"/>
  <c r="M72" i="569"/>
  <c r="M71" i="569"/>
  <c r="I71" i="569"/>
  <c r="M70" i="569"/>
  <c r="G70" i="569"/>
  <c r="M69" i="569"/>
  <c r="G69" i="569"/>
  <c r="M68" i="569"/>
  <c r="G68" i="569"/>
  <c r="AJ54" i="569"/>
  <c r="AJ80" i="569" s="1"/>
  <c r="AF54" i="569"/>
  <c r="AF80" i="569" s="1"/>
  <c r="AB54" i="569"/>
  <c r="AB80" i="569" s="1"/>
  <c r="X54" i="569"/>
  <c r="X80" i="569" s="1"/>
  <c r="T54" i="569"/>
  <c r="P54" i="569"/>
  <c r="P80" i="569" s="1"/>
  <c r="M54" i="569"/>
  <c r="M80" i="569" s="1"/>
  <c r="J53" i="569"/>
  <c r="J52" i="569"/>
  <c r="J51" i="569"/>
  <c r="J50" i="569"/>
  <c r="J49" i="569"/>
  <c r="J48" i="569"/>
  <c r="J47" i="569"/>
  <c r="J46" i="569"/>
  <c r="J54" i="569" s="1"/>
  <c r="J45" i="569"/>
  <c r="J44" i="569"/>
  <c r="J43" i="569"/>
  <c r="AJ42" i="569"/>
  <c r="AF42" i="569"/>
  <c r="AJ40" i="569"/>
  <c r="AF40" i="569"/>
  <c r="AB40" i="569"/>
  <c r="X40" i="569"/>
  <c r="T40" i="569"/>
  <c r="T80" i="569" s="1"/>
  <c r="P40" i="569"/>
  <c r="M40" i="569"/>
  <c r="AN39" i="569"/>
  <c r="J39" i="569" s="1"/>
  <c r="K39" i="569"/>
  <c r="AN38" i="569"/>
  <c r="K38" i="569"/>
  <c r="K37" i="569"/>
  <c r="K36" i="569"/>
  <c r="K35" i="569"/>
  <c r="K34" i="569"/>
  <c r="K33" i="569"/>
  <c r="K32" i="569"/>
  <c r="K31" i="569"/>
  <c r="K30" i="569"/>
  <c r="K29" i="569"/>
  <c r="K28" i="569"/>
  <c r="K27" i="569"/>
  <c r="K26" i="569"/>
  <c r="K25" i="569"/>
  <c r="K24" i="569"/>
  <c r="K23" i="569"/>
  <c r="K22" i="569"/>
  <c r="K21" i="569"/>
  <c r="K20" i="569"/>
  <c r="K19" i="569"/>
  <c r="K18" i="569"/>
  <c r="K17" i="569"/>
  <c r="K16" i="569"/>
  <c r="K15" i="569"/>
  <c r="K14" i="569"/>
  <c r="K13" i="569"/>
  <c r="K12" i="569"/>
  <c r="K40" i="569" s="1"/>
  <c r="M72" i="568"/>
  <c r="M71" i="568"/>
  <c r="I71" i="568"/>
  <c r="M70" i="568"/>
  <c r="G70" i="568"/>
  <c r="M69" i="568"/>
  <c r="G69" i="568"/>
  <c r="M68" i="568"/>
  <c r="G68" i="568"/>
  <c r="AJ54" i="568"/>
  <c r="AJ80" i="568" s="1"/>
  <c r="AF54" i="568"/>
  <c r="AF80" i="568" s="1"/>
  <c r="AB54" i="568"/>
  <c r="AB80" i="568" s="1"/>
  <c r="X54" i="568"/>
  <c r="X80" i="568" s="1"/>
  <c r="T54" i="568"/>
  <c r="T80" i="568" s="1"/>
  <c r="P54" i="568"/>
  <c r="P80" i="568" s="1"/>
  <c r="M54" i="568"/>
  <c r="M55" i="568" s="1"/>
  <c r="J53" i="568"/>
  <c r="J52" i="568"/>
  <c r="J51" i="568"/>
  <c r="J50" i="568"/>
  <c r="J49" i="568"/>
  <c r="J48" i="568"/>
  <c r="J47" i="568"/>
  <c r="J46" i="568"/>
  <c r="J54" i="568" s="1"/>
  <c r="J45" i="568"/>
  <c r="J44" i="568"/>
  <c r="J43" i="568"/>
  <c r="AJ42" i="568"/>
  <c r="AF42" i="568"/>
  <c r="AJ40" i="568"/>
  <c r="AF40" i="568"/>
  <c r="AB40" i="568"/>
  <c r="X40" i="568"/>
  <c r="T40" i="568"/>
  <c r="P40" i="568"/>
  <c r="M40" i="568"/>
  <c r="AN39" i="568"/>
  <c r="J39" i="568" s="1"/>
  <c r="K39" i="568"/>
  <c r="AN38" i="568"/>
  <c r="K38" i="568"/>
  <c r="K37" i="568"/>
  <c r="K36" i="568"/>
  <c r="K35" i="568"/>
  <c r="K34" i="568"/>
  <c r="K33" i="568"/>
  <c r="K32" i="568"/>
  <c r="K31" i="568"/>
  <c r="K30" i="568"/>
  <c r="K29" i="568"/>
  <c r="K28" i="568"/>
  <c r="K27" i="568"/>
  <c r="K26" i="568"/>
  <c r="K25" i="568"/>
  <c r="K24" i="568"/>
  <c r="K23" i="568"/>
  <c r="K22" i="568"/>
  <c r="K21" i="568"/>
  <c r="K20" i="568"/>
  <c r="K19" i="568"/>
  <c r="K18" i="568"/>
  <c r="K17" i="568"/>
  <c r="K16" i="568"/>
  <c r="K15" i="568"/>
  <c r="K14" i="568"/>
  <c r="K13" i="568"/>
  <c r="K12" i="568"/>
  <c r="K40" i="568" s="1"/>
  <c r="M72" i="567"/>
  <c r="M71" i="567"/>
  <c r="I71" i="567"/>
  <c r="M70" i="567"/>
  <c r="G70" i="567"/>
  <c r="M69" i="567"/>
  <c r="G69" i="567"/>
  <c r="M68" i="567"/>
  <c r="G68" i="567"/>
  <c r="AJ54" i="567"/>
  <c r="AJ80" i="567" s="1"/>
  <c r="AF54" i="567"/>
  <c r="AF80" i="567" s="1"/>
  <c r="AB54" i="567"/>
  <c r="AB80" i="567" s="1"/>
  <c r="X54" i="567"/>
  <c r="X80" i="567" s="1"/>
  <c r="T54" i="567"/>
  <c r="P54" i="567"/>
  <c r="P80" i="567" s="1"/>
  <c r="M54" i="567"/>
  <c r="M80" i="567" s="1"/>
  <c r="J53" i="567"/>
  <c r="J52" i="567"/>
  <c r="J51" i="567"/>
  <c r="J50" i="567"/>
  <c r="J49" i="567"/>
  <c r="J48" i="567"/>
  <c r="J47" i="567"/>
  <c r="J46" i="567"/>
  <c r="J54" i="567" s="1"/>
  <c r="J45" i="567"/>
  <c r="J44" i="567"/>
  <c r="J43" i="567"/>
  <c r="AJ42" i="567"/>
  <c r="AF42" i="567"/>
  <c r="AJ40" i="567"/>
  <c r="AF40" i="567"/>
  <c r="AB40" i="567"/>
  <c r="X40" i="567"/>
  <c r="T40" i="567"/>
  <c r="T80" i="567" s="1"/>
  <c r="P40" i="567"/>
  <c r="M40" i="567"/>
  <c r="AN39" i="567"/>
  <c r="K39" i="567"/>
  <c r="AN38" i="567"/>
  <c r="K38" i="567"/>
  <c r="K37" i="567"/>
  <c r="K36" i="567"/>
  <c r="K35" i="567"/>
  <c r="K34" i="567"/>
  <c r="K33" i="567"/>
  <c r="K32" i="567"/>
  <c r="K31" i="567"/>
  <c r="K30" i="567"/>
  <c r="K29" i="567"/>
  <c r="K28" i="567"/>
  <c r="K27" i="567"/>
  <c r="K26" i="567"/>
  <c r="K25" i="567"/>
  <c r="K24" i="567"/>
  <c r="K23" i="567"/>
  <c r="K22" i="567"/>
  <c r="K21" i="567"/>
  <c r="K20" i="567"/>
  <c r="K19" i="567"/>
  <c r="K18" i="567"/>
  <c r="K17" i="567"/>
  <c r="K16" i="567"/>
  <c r="K15" i="567"/>
  <c r="K14" i="567"/>
  <c r="K13" i="567"/>
  <c r="K12" i="567"/>
  <c r="K40" i="567" s="1"/>
  <c r="P80" i="566"/>
  <c r="M72" i="566"/>
  <c r="M71" i="566"/>
  <c r="I71" i="566"/>
  <c r="M70" i="566"/>
  <c r="G70" i="566"/>
  <c r="M69" i="566"/>
  <c r="G69" i="566"/>
  <c r="M68" i="566"/>
  <c r="G68" i="566"/>
  <c r="P55" i="566"/>
  <c r="AJ54" i="566"/>
  <c r="AJ80" i="566" s="1"/>
  <c r="AF54" i="566"/>
  <c r="AF80" i="566" s="1"/>
  <c r="AB54" i="566"/>
  <c r="AB80" i="566" s="1"/>
  <c r="X54" i="566"/>
  <c r="X80" i="566" s="1"/>
  <c r="T54" i="566"/>
  <c r="P54" i="566"/>
  <c r="M54" i="566"/>
  <c r="M80" i="566" s="1"/>
  <c r="J53" i="566"/>
  <c r="J52" i="566"/>
  <c r="J51" i="566"/>
  <c r="J50" i="566"/>
  <c r="J49" i="566"/>
  <c r="J48" i="566"/>
  <c r="J47" i="566"/>
  <c r="J46" i="566"/>
  <c r="J54" i="566" s="1"/>
  <c r="J45" i="566"/>
  <c r="J44" i="566"/>
  <c r="J43" i="566"/>
  <c r="AJ42" i="566"/>
  <c r="AF42" i="566"/>
  <c r="AJ40" i="566"/>
  <c r="AF40" i="566"/>
  <c r="AB40" i="566"/>
  <c r="X40" i="566"/>
  <c r="T40" i="566"/>
  <c r="T80" i="566" s="1"/>
  <c r="P40" i="566"/>
  <c r="M40" i="566"/>
  <c r="AN39" i="566"/>
  <c r="K39" i="566"/>
  <c r="AN38" i="566"/>
  <c r="J38" i="566" s="1"/>
  <c r="K38" i="566"/>
  <c r="K37" i="566"/>
  <c r="K36" i="566"/>
  <c r="K35" i="566"/>
  <c r="K34" i="566"/>
  <c r="K33" i="566"/>
  <c r="K32" i="566"/>
  <c r="K31" i="566"/>
  <c r="K30" i="566"/>
  <c r="K29" i="566"/>
  <c r="K28" i="566"/>
  <c r="K27" i="566"/>
  <c r="K26" i="566"/>
  <c r="K25" i="566"/>
  <c r="K24" i="566"/>
  <c r="K23" i="566"/>
  <c r="K22" i="566"/>
  <c r="K21" i="566"/>
  <c r="K20" i="566"/>
  <c r="K19" i="566"/>
  <c r="K18" i="566"/>
  <c r="K17" i="566"/>
  <c r="K16" i="566"/>
  <c r="J39" i="566" s="1"/>
  <c r="K15" i="566"/>
  <c r="K14" i="566"/>
  <c r="K13" i="566"/>
  <c r="K12" i="566"/>
  <c r="K40" i="566" s="1"/>
  <c r="AJ80" i="565"/>
  <c r="T80" i="565"/>
  <c r="M72" i="565"/>
  <c r="M71" i="565"/>
  <c r="I71" i="565"/>
  <c r="M70" i="565"/>
  <c r="G70" i="565"/>
  <c r="M69" i="565"/>
  <c r="G69" i="565"/>
  <c r="M68" i="565"/>
  <c r="G68" i="565"/>
  <c r="AJ54" i="565"/>
  <c r="AF54" i="565"/>
  <c r="AF80" i="565" s="1"/>
  <c r="AB54" i="565"/>
  <c r="AB80" i="565" s="1"/>
  <c r="X54" i="565"/>
  <c r="X80" i="565" s="1"/>
  <c r="T54" i="565"/>
  <c r="P54" i="565"/>
  <c r="P80" i="565" s="1"/>
  <c r="M54" i="565"/>
  <c r="M80" i="565" s="1"/>
  <c r="J53" i="565"/>
  <c r="J52" i="565"/>
  <c r="J51" i="565"/>
  <c r="J50" i="565"/>
  <c r="J49" i="565"/>
  <c r="J48" i="565"/>
  <c r="J47" i="565"/>
  <c r="J46" i="565"/>
  <c r="J54" i="565" s="1"/>
  <c r="J45" i="565"/>
  <c r="J44" i="565"/>
  <c r="J43" i="565"/>
  <c r="AJ42" i="565"/>
  <c r="AF42" i="565"/>
  <c r="AJ40" i="565"/>
  <c r="AF40" i="565"/>
  <c r="AB40" i="565"/>
  <c r="X40" i="565"/>
  <c r="T40" i="565"/>
  <c r="P40" i="565"/>
  <c r="M40" i="565"/>
  <c r="AN39" i="565"/>
  <c r="K39" i="565"/>
  <c r="J39" i="565"/>
  <c r="AN38" i="565"/>
  <c r="K38" i="565"/>
  <c r="K37" i="565"/>
  <c r="K36" i="565"/>
  <c r="K35" i="565"/>
  <c r="K34" i="565"/>
  <c r="K33" i="565"/>
  <c r="K32" i="565"/>
  <c r="K31" i="565"/>
  <c r="K30" i="565"/>
  <c r="K29" i="565"/>
  <c r="K28" i="565"/>
  <c r="K27" i="565"/>
  <c r="K26" i="565"/>
  <c r="K25" i="565"/>
  <c r="K24" i="565"/>
  <c r="K23" i="565"/>
  <c r="K22" i="565"/>
  <c r="K21" i="565"/>
  <c r="K20" i="565"/>
  <c r="K19" i="565"/>
  <c r="K18" i="565"/>
  <c r="K17" i="565"/>
  <c r="K16" i="565"/>
  <c r="K15" i="565"/>
  <c r="K14" i="565"/>
  <c r="K13" i="565"/>
  <c r="K12" i="565"/>
  <c r="K40" i="565" s="1"/>
  <c r="M72" i="564"/>
  <c r="M71" i="564"/>
  <c r="I71" i="564"/>
  <c r="M70" i="564"/>
  <c r="G70" i="564"/>
  <c r="M69" i="564"/>
  <c r="G69" i="564"/>
  <c r="M68" i="564"/>
  <c r="G68" i="564"/>
  <c r="P55" i="564"/>
  <c r="M55" i="564"/>
  <c r="AJ54" i="564"/>
  <c r="AJ80" i="564" s="1"/>
  <c r="AF54" i="564"/>
  <c r="AF80" i="564" s="1"/>
  <c r="AB54" i="564"/>
  <c r="AB80" i="564" s="1"/>
  <c r="X54" i="564"/>
  <c r="X80" i="564" s="1"/>
  <c r="T54" i="564"/>
  <c r="P54" i="564"/>
  <c r="M54" i="564"/>
  <c r="J53" i="564"/>
  <c r="J52" i="564"/>
  <c r="J51" i="564"/>
  <c r="J50" i="564"/>
  <c r="J49" i="564"/>
  <c r="J48" i="564"/>
  <c r="J47" i="564"/>
  <c r="J46" i="564"/>
  <c r="J45" i="564"/>
  <c r="J44" i="564"/>
  <c r="J54" i="564" s="1"/>
  <c r="J43" i="564"/>
  <c r="AJ42" i="564"/>
  <c r="AF42" i="564"/>
  <c r="AJ40" i="564"/>
  <c r="AF40" i="564"/>
  <c r="AB40" i="564"/>
  <c r="X40" i="564"/>
  <c r="T40" i="564"/>
  <c r="T80" i="564" s="1"/>
  <c r="P40" i="564"/>
  <c r="P80" i="564" s="1"/>
  <c r="M40" i="564"/>
  <c r="M80" i="564" s="1"/>
  <c r="AN39" i="564"/>
  <c r="K39" i="564"/>
  <c r="AN38" i="564"/>
  <c r="J38" i="564" s="1"/>
  <c r="K38" i="564"/>
  <c r="K37" i="564"/>
  <c r="K36" i="564"/>
  <c r="K35" i="564"/>
  <c r="K34" i="564"/>
  <c r="K33" i="564"/>
  <c r="K32" i="564"/>
  <c r="K31" i="564"/>
  <c r="K30" i="564"/>
  <c r="K29" i="564"/>
  <c r="K28" i="564"/>
  <c r="K27" i="564"/>
  <c r="K26" i="564"/>
  <c r="K25" i="564"/>
  <c r="K24" i="564"/>
  <c r="K23" i="564"/>
  <c r="K22" i="564"/>
  <c r="K21" i="564"/>
  <c r="K20" i="564"/>
  <c r="K19" i="564"/>
  <c r="K18" i="564"/>
  <c r="K17" i="564"/>
  <c r="K16" i="564"/>
  <c r="K15" i="564"/>
  <c r="K14" i="564"/>
  <c r="K13" i="564"/>
  <c r="K12" i="564"/>
  <c r="K40" i="564" s="1"/>
  <c r="T80" i="563"/>
  <c r="M72" i="563"/>
  <c r="M71" i="563"/>
  <c r="I71" i="563"/>
  <c r="M70" i="563"/>
  <c r="G70" i="563"/>
  <c r="M69" i="563"/>
  <c r="G69" i="563"/>
  <c r="M68" i="563"/>
  <c r="G68" i="563"/>
  <c r="P55" i="563"/>
  <c r="AJ54" i="563"/>
  <c r="AJ80" i="563" s="1"/>
  <c r="AF54" i="563"/>
  <c r="AF80" i="563" s="1"/>
  <c r="AB54" i="563"/>
  <c r="AB80" i="563" s="1"/>
  <c r="X54" i="563"/>
  <c r="X80" i="563" s="1"/>
  <c r="T54" i="563"/>
  <c r="P54" i="563"/>
  <c r="M54" i="563"/>
  <c r="M80" i="563" s="1"/>
  <c r="J53" i="563"/>
  <c r="J52" i="563"/>
  <c r="J51" i="563"/>
  <c r="J50" i="563"/>
  <c r="J49" i="563"/>
  <c r="J48" i="563"/>
  <c r="J47" i="563"/>
  <c r="J46" i="563"/>
  <c r="J45" i="563"/>
  <c r="J44" i="563"/>
  <c r="J43" i="563"/>
  <c r="J54" i="563" s="1"/>
  <c r="AJ42" i="563"/>
  <c r="AF42" i="563"/>
  <c r="AJ40" i="563"/>
  <c r="AF40" i="563"/>
  <c r="AB40" i="563"/>
  <c r="X40" i="563"/>
  <c r="T40" i="563"/>
  <c r="P40" i="563"/>
  <c r="P80" i="563" s="1"/>
  <c r="M40" i="563"/>
  <c r="AN39" i="563"/>
  <c r="K39" i="563"/>
  <c r="AN38" i="563"/>
  <c r="J38" i="563" s="1"/>
  <c r="K38" i="563"/>
  <c r="K37" i="563"/>
  <c r="K36" i="563"/>
  <c r="K35" i="563"/>
  <c r="K34" i="563"/>
  <c r="K33" i="563"/>
  <c r="K32" i="563"/>
  <c r="K31" i="563"/>
  <c r="K30" i="563"/>
  <c r="K29" i="563"/>
  <c r="K28" i="563"/>
  <c r="K27" i="563"/>
  <c r="K26" i="563"/>
  <c r="K25" i="563"/>
  <c r="K24" i="563"/>
  <c r="K23" i="563"/>
  <c r="K22" i="563"/>
  <c r="K21" i="563"/>
  <c r="K20" i="563"/>
  <c r="K19" i="563"/>
  <c r="K18" i="563"/>
  <c r="K17" i="563"/>
  <c r="K16" i="563"/>
  <c r="K15" i="563"/>
  <c r="K14" i="563"/>
  <c r="K13" i="563"/>
  <c r="K12" i="563"/>
  <c r="K40" i="563" s="1"/>
  <c r="M72" i="562"/>
  <c r="M71" i="562"/>
  <c r="I71" i="562"/>
  <c r="M70" i="562"/>
  <c r="G70" i="562"/>
  <c r="M69" i="562"/>
  <c r="G69" i="562"/>
  <c r="M68" i="562"/>
  <c r="G68" i="562"/>
  <c r="P55" i="562"/>
  <c r="AJ54" i="562"/>
  <c r="AJ80" i="562" s="1"/>
  <c r="AF54" i="562"/>
  <c r="AF80" i="562" s="1"/>
  <c r="AB54" i="562"/>
  <c r="AB80" i="562" s="1"/>
  <c r="X54" i="562"/>
  <c r="X80" i="562" s="1"/>
  <c r="T54" i="562"/>
  <c r="P54" i="562"/>
  <c r="M54" i="562"/>
  <c r="M80" i="562" s="1"/>
  <c r="J53" i="562"/>
  <c r="J52" i="562"/>
  <c r="J51" i="562"/>
  <c r="J50" i="562"/>
  <c r="J49" i="562"/>
  <c r="J48" i="562"/>
  <c r="J47" i="562"/>
  <c r="J46" i="562"/>
  <c r="J54" i="562" s="1"/>
  <c r="J45" i="562"/>
  <c r="J44" i="562"/>
  <c r="J43" i="562"/>
  <c r="AJ42" i="562"/>
  <c r="AF42" i="562"/>
  <c r="AJ40" i="562"/>
  <c r="AF40" i="562"/>
  <c r="AB40" i="562"/>
  <c r="X40" i="562"/>
  <c r="T40" i="562"/>
  <c r="T80" i="562" s="1"/>
  <c r="P40" i="562"/>
  <c r="P80" i="562" s="1"/>
  <c r="M40" i="562"/>
  <c r="AN39" i="562"/>
  <c r="K39" i="562"/>
  <c r="J39" i="562" s="1"/>
  <c r="AN38" i="562"/>
  <c r="J38" i="562" s="1"/>
  <c r="K38" i="562"/>
  <c r="K37" i="562"/>
  <c r="K36" i="562"/>
  <c r="K35" i="562"/>
  <c r="K34" i="562"/>
  <c r="K33" i="562"/>
  <c r="K32" i="562"/>
  <c r="K31" i="562"/>
  <c r="K30" i="562"/>
  <c r="K29" i="562"/>
  <c r="K28" i="562"/>
  <c r="K27" i="562"/>
  <c r="K26" i="562"/>
  <c r="K25" i="562"/>
  <c r="K24" i="562"/>
  <c r="K23" i="562"/>
  <c r="K22" i="562"/>
  <c r="K21" i="562"/>
  <c r="K20" i="562"/>
  <c r="K19" i="562"/>
  <c r="K18" i="562"/>
  <c r="K17" i="562"/>
  <c r="K16" i="562"/>
  <c r="K15" i="562"/>
  <c r="K14" i="562"/>
  <c r="K13" i="562"/>
  <c r="K12" i="562"/>
  <c r="K40" i="562" s="1"/>
  <c r="M72" i="561"/>
  <c r="M71" i="561"/>
  <c r="I71" i="561"/>
  <c r="M70" i="561"/>
  <c r="G70" i="561"/>
  <c r="M69" i="561"/>
  <c r="G69" i="561"/>
  <c r="M68" i="561"/>
  <c r="G68" i="561"/>
  <c r="AJ54" i="561"/>
  <c r="AJ80" i="561" s="1"/>
  <c r="AF54" i="561"/>
  <c r="AF80" i="561" s="1"/>
  <c r="AB54" i="561"/>
  <c r="AB80" i="561" s="1"/>
  <c r="X54" i="561"/>
  <c r="X80" i="561" s="1"/>
  <c r="T54" i="561"/>
  <c r="P54" i="561"/>
  <c r="P80" i="561" s="1"/>
  <c r="M54" i="561"/>
  <c r="M80" i="561" s="1"/>
  <c r="J53" i="561"/>
  <c r="J52" i="561"/>
  <c r="J51" i="561"/>
  <c r="J50" i="561"/>
  <c r="J49" i="561"/>
  <c r="J48" i="561"/>
  <c r="J47" i="561"/>
  <c r="J46" i="561"/>
  <c r="J54" i="561" s="1"/>
  <c r="J45" i="561"/>
  <c r="J44" i="561"/>
  <c r="J43" i="561"/>
  <c r="AJ42" i="561"/>
  <c r="AF42" i="561"/>
  <c r="AJ40" i="561"/>
  <c r="AF40" i="561"/>
  <c r="AB40" i="561"/>
  <c r="X40" i="561"/>
  <c r="T40" i="561"/>
  <c r="T80" i="561" s="1"/>
  <c r="P40" i="561"/>
  <c r="M40" i="561"/>
  <c r="AN39" i="561"/>
  <c r="K39" i="561"/>
  <c r="AN38" i="561"/>
  <c r="K38" i="561"/>
  <c r="K37" i="561"/>
  <c r="K36" i="561"/>
  <c r="K35" i="561"/>
  <c r="K34" i="561"/>
  <c r="K33" i="561"/>
  <c r="K32" i="561"/>
  <c r="K31" i="561"/>
  <c r="K30" i="561"/>
  <c r="K29" i="561"/>
  <c r="K28" i="561"/>
  <c r="K27" i="561"/>
  <c r="K26" i="561"/>
  <c r="K25" i="561"/>
  <c r="K24" i="561"/>
  <c r="K23" i="561"/>
  <c r="K22" i="561"/>
  <c r="K21" i="561"/>
  <c r="K20" i="561"/>
  <c r="K19" i="561"/>
  <c r="K18" i="561"/>
  <c r="K17" i="561"/>
  <c r="K16" i="561"/>
  <c r="K15" i="561"/>
  <c r="K14" i="561"/>
  <c r="K13" i="561"/>
  <c r="K12" i="561"/>
  <c r="K40" i="561" s="1"/>
  <c r="M72" i="560"/>
  <c r="M71" i="560"/>
  <c r="I71" i="560"/>
  <c r="M70" i="560"/>
  <c r="G70" i="560"/>
  <c r="M69" i="560"/>
  <c r="G69" i="560"/>
  <c r="M68" i="560"/>
  <c r="G68" i="560"/>
  <c r="P55" i="560"/>
  <c r="M55" i="560"/>
  <c r="AJ54" i="560"/>
  <c r="AJ80" i="560" s="1"/>
  <c r="AF54" i="560"/>
  <c r="AF80" i="560" s="1"/>
  <c r="AB54" i="560"/>
  <c r="AB80" i="560" s="1"/>
  <c r="X54" i="560"/>
  <c r="X80" i="560" s="1"/>
  <c r="T54" i="560"/>
  <c r="T80" i="560" s="1"/>
  <c r="P54" i="560"/>
  <c r="M54" i="560"/>
  <c r="J53" i="560"/>
  <c r="J52" i="560"/>
  <c r="J51" i="560"/>
  <c r="J50" i="560"/>
  <c r="J49" i="560"/>
  <c r="J48" i="560"/>
  <c r="J47" i="560"/>
  <c r="J46" i="560"/>
  <c r="J45" i="560"/>
  <c r="J44" i="560"/>
  <c r="J43" i="560"/>
  <c r="J54" i="560" s="1"/>
  <c r="AJ42" i="560"/>
  <c r="AF42" i="560"/>
  <c r="AJ40" i="560"/>
  <c r="AF40" i="560"/>
  <c r="AB40" i="560"/>
  <c r="X40" i="560"/>
  <c r="T40" i="560"/>
  <c r="P40" i="560"/>
  <c r="P80" i="560" s="1"/>
  <c r="M40" i="560"/>
  <c r="M80" i="560" s="1"/>
  <c r="AN39" i="560"/>
  <c r="J39" i="560" s="1"/>
  <c r="K39" i="560"/>
  <c r="AN38" i="560"/>
  <c r="K38" i="560"/>
  <c r="K37" i="560"/>
  <c r="K36" i="560"/>
  <c r="K35" i="560"/>
  <c r="K34" i="560"/>
  <c r="K33" i="560"/>
  <c r="K32" i="560"/>
  <c r="K31" i="560"/>
  <c r="K30" i="560"/>
  <c r="K29" i="560"/>
  <c r="K28" i="560"/>
  <c r="K27" i="560"/>
  <c r="K26" i="560"/>
  <c r="K25" i="560"/>
  <c r="K24" i="560"/>
  <c r="K23" i="560"/>
  <c r="K22" i="560"/>
  <c r="K21" i="560"/>
  <c r="K20" i="560"/>
  <c r="K19" i="560"/>
  <c r="K18" i="560"/>
  <c r="K17" i="560"/>
  <c r="K16" i="560"/>
  <c r="K15" i="560"/>
  <c r="K14" i="560"/>
  <c r="K13" i="560"/>
  <c r="J40" i="560" s="1"/>
  <c r="K12" i="560"/>
  <c r="K40" i="560" s="1"/>
  <c r="M72" i="559"/>
  <c r="M71" i="559"/>
  <c r="I71" i="559"/>
  <c r="M70" i="559"/>
  <c r="G70" i="559"/>
  <c r="M69" i="559"/>
  <c r="G69" i="559"/>
  <c r="M68" i="559"/>
  <c r="G68" i="559"/>
  <c r="P55" i="559"/>
  <c r="M55" i="559"/>
  <c r="AJ54" i="559"/>
  <c r="AJ80" i="559" s="1"/>
  <c r="AF54" i="559"/>
  <c r="AF80" i="559" s="1"/>
  <c r="AB54" i="559"/>
  <c r="AB80" i="559" s="1"/>
  <c r="X54" i="559"/>
  <c r="X80" i="559" s="1"/>
  <c r="T54" i="559"/>
  <c r="P54" i="559"/>
  <c r="M54" i="559"/>
  <c r="J53" i="559"/>
  <c r="J52" i="559"/>
  <c r="J51" i="559"/>
  <c r="J50" i="559"/>
  <c r="J49" i="559"/>
  <c r="J48" i="559"/>
  <c r="J47" i="559"/>
  <c r="J46" i="559"/>
  <c r="J45" i="559"/>
  <c r="J44" i="559"/>
  <c r="J43" i="559"/>
  <c r="J54" i="559" s="1"/>
  <c r="AJ42" i="559"/>
  <c r="AF42" i="559"/>
  <c r="AJ40" i="559"/>
  <c r="AF40" i="559"/>
  <c r="AB40" i="559"/>
  <c r="X40" i="559"/>
  <c r="T40" i="559"/>
  <c r="T80" i="559" s="1"/>
  <c r="P40" i="559"/>
  <c r="P80" i="559" s="1"/>
  <c r="M40" i="559"/>
  <c r="M80" i="559" s="1"/>
  <c r="AN39" i="559"/>
  <c r="K39" i="559"/>
  <c r="AN38" i="559"/>
  <c r="K38" i="559"/>
  <c r="J38" i="559"/>
  <c r="K37" i="559"/>
  <c r="K36" i="559"/>
  <c r="K35" i="559"/>
  <c r="K34" i="559"/>
  <c r="K33" i="559"/>
  <c r="K32" i="559"/>
  <c r="K31" i="559"/>
  <c r="K30" i="559"/>
  <c r="K29" i="559"/>
  <c r="K28" i="559"/>
  <c r="K27" i="559"/>
  <c r="K26" i="559"/>
  <c r="K25" i="559"/>
  <c r="K24" i="559"/>
  <c r="K23" i="559"/>
  <c r="K22" i="559"/>
  <c r="K21" i="559"/>
  <c r="K20" i="559"/>
  <c r="K19" i="559"/>
  <c r="K18" i="559"/>
  <c r="K17" i="559"/>
  <c r="K16" i="559"/>
  <c r="K15" i="559"/>
  <c r="K14" i="559"/>
  <c r="J39" i="559" s="1"/>
  <c r="K13" i="559"/>
  <c r="K12" i="559"/>
  <c r="K40" i="559" s="1"/>
  <c r="X80" i="558"/>
  <c r="T80" i="558"/>
  <c r="P80" i="558"/>
  <c r="M72" i="558"/>
  <c r="M71" i="558"/>
  <c r="I71" i="558"/>
  <c r="M70" i="558"/>
  <c r="G70" i="558"/>
  <c r="M69" i="558"/>
  <c r="G69" i="558"/>
  <c r="M68" i="558"/>
  <c r="G68" i="558"/>
  <c r="P55" i="558"/>
  <c r="AJ54" i="558"/>
  <c r="AJ80" i="558" s="1"/>
  <c r="AF54" i="558"/>
  <c r="AF80" i="558" s="1"/>
  <c r="AB54" i="558"/>
  <c r="AB80" i="558" s="1"/>
  <c r="X54" i="558"/>
  <c r="T54" i="558"/>
  <c r="P54" i="558"/>
  <c r="M54" i="558"/>
  <c r="M80" i="558" s="1"/>
  <c r="J53" i="558"/>
  <c r="J54" i="558" s="1"/>
  <c r="J52" i="558"/>
  <c r="J51" i="558"/>
  <c r="J50" i="558"/>
  <c r="J49" i="558"/>
  <c r="J48" i="558"/>
  <c r="J47" i="558"/>
  <c r="J46" i="558"/>
  <c r="J45" i="558"/>
  <c r="J44" i="558"/>
  <c r="J43" i="558"/>
  <c r="AJ42" i="558"/>
  <c r="AF42" i="558"/>
  <c r="AJ40" i="558"/>
  <c r="AF40" i="558"/>
  <c r="AB40" i="558"/>
  <c r="X40" i="558"/>
  <c r="T40" i="558"/>
  <c r="P40" i="558"/>
  <c r="M40" i="558"/>
  <c r="AN39" i="558"/>
  <c r="K39" i="558"/>
  <c r="AN38" i="558"/>
  <c r="J38" i="558" s="1"/>
  <c r="K38" i="558"/>
  <c r="K37" i="558"/>
  <c r="K36" i="558"/>
  <c r="K35" i="558"/>
  <c r="K34" i="558"/>
  <c r="K33" i="558"/>
  <c r="K32" i="558"/>
  <c r="K31" i="558"/>
  <c r="K30" i="558"/>
  <c r="K29" i="558"/>
  <c r="K28" i="558"/>
  <c r="K27" i="558"/>
  <c r="K26" i="558"/>
  <c r="K25" i="558"/>
  <c r="K24" i="558"/>
  <c r="K23" i="558"/>
  <c r="K22" i="558"/>
  <c r="K21" i="558"/>
  <c r="K20" i="558"/>
  <c r="K19" i="558"/>
  <c r="K18" i="558"/>
  <c r="K17" i="558"/>
  <c r="J39" i="558" s="1"/>
  <c r="K16" i="558"/>
  <c r="K15" i="558"/>
  <c r="K14" i="558"/>
  <c r="K13" i="558"/>
  <c r="K12" i="558"/>
  <c r="K40" i="558" s="1"/>
  <c r="M72" i="557"/>
  <c r="M71" i="557"/>
  <c r="I71" i="557"/>
  <c r="M70" i="557"/>
  <c r="G70" i="557"/>
  <c r="M69" i="557"/>
  <c r="G69" i="557"/>
  <c r="M68" i="557"/>
  <c r="G68" i="557"/>
  <c r="M55" i="557"/>
  <c r="AJ54" i="557"/>
  <c r="AJ80" i="557" s="1"/>
  <c r="AF54" i="557"/>
  <c r="AF80" i="557" s="1"/>
  <c r="AB54" i="557"/>
  <c r="AB80" i="557" s="1"/>
  <c r="X54" i="557"/>
  <c r="X80" i="557" s="1"/>
  <c r="T54" i="557"/>
  <c r="P54" i="557"/>
  <c r="P80" i="557" s="1"/>
  <c r="M54" i="557"/>
  <c r="J53" i="557"/>
  <c r="J52" i="557"/>
  <c r="J51" i="557"/>
  <c r="J50" i="557"/>
  <c r="J49" i="557"/>
  <c r="J48" i="557"/>
  <c r="J47" i="557"/>
  <c r="J46" i="557"/>
  <c r="J45" i="557"/>
  <c r="J44" i="557"/>
  <c r="J43" i="557"/>
  <c r="J54" i="557" s="1"/>
  <c r="AJ42" i="557"/>
  <c r="AF42" i="557"/>
  <c r="AJ40" i="557"/>
  <c r="AF40" i="557"/>
  <c r="AB40" i="557"/>
  <c r="X40" i="557"/>
  <c r="T40" i="557"/>
  <c r="T80" i="557" s="1"/>
  <c r="P40" i="557"/>
  <c r="M40" i="557"/>
  <c r="M80" i="557" s="1"/>
  <c r="AN39" i="557"/>
  <c r="K39" i="557"/>
  <c r="AN38" i="557"/>
  <c r="K38" i="557"/>
  <c r="K37" i="557"/>
  <c r="K36" i="557"/>
  <c r="K35" i="557"/>
  <c r="K34" i="557"/>
  <c r="K33" i="557"/>
  <c r="K32" i="557"/>
  <c r="K31" i="557"/>
  <c r="K30" i="557"/>
  <c r="K29" i="557"/>
  <c r="K28" i="557"/>
  <c r="K27" i="557"/>
  <c r="K26" i="557"/>
  <c r="K25" i="557"/>
  <c r="K24" i="557"/>
  <c r="K23" i="557"/>
  <c r="K22" i="557"/>
  <c r="K21" i="557"/>
  <c r="K20" i="557"/>
  <c r="K19" i="557"/>
  <c r="K18" i="557"/>
  <c r="K17" i="557"/>
  <c r="K16" i="557"/>
  <c r="K15" i="557"/>
  <c r="K14" i="557"/>
  <c r="K13" i="557"/>
  <c r="K12" i="557"/>
  <c r="K40" i="557" s="1"/>
  <c r="M72" i="529"/>
  <c r="M71" i="529"/>
  <c r="I71" i="529"/>
  <c r="M70" i="529"/>
  <c r="G70" i="529"/>
  <c r="M69" i="529"/>
  <c r="G69" i="529"/>
  <c r="M68" i="529"/>
  <c r="G68" i="529"/>
  <c r="P55" i="529"/>
  <c r="AJ54" i="529"/>
  <c r="AJ80" i="529" s="1"/>
  <c r="AF54" i="529"/>
  <c r="AF80" i="529" s="1"/>
  <c r="AB54" i="529"/>
  <c r="AB80" i="529" s="1"/>
  <c r="X54" i="529"/>
  <c r="X80" i="529" s="1"/>
  <c r="T54" i="529"/>
  <c r="P54" i="529"/>
  <c r="M54" i="529"/>
  <c r="M80" i="529" s="1"/>
  <c r="J53" i="529"/>
  <c r="J52" i="529"/>
  <c r="J51" i="529"/>
  <c r="J50" i="529"/>
  <c r="J49" i="529"/>
  <c r="J48" i="529"/>
  <c r="J47" i="529"/>
  <c r="J46" i="529"/>
  <c r="J54" i="529" s="1"/>
  <c r="J45" i="529"/>
  <c r="J44" i="529"/>
  <c r="J43" i="529"/>
  <c r="AJ42" i="529"/>
  <c r="AF42" i="529"/>
  <c r="AJ40" i="529"/>
  <c r="AF40" i="529"/>
  <c r="AB40" i="529"/>
  <c r="X40" i="529"/>
  <c r="T40" i="529"/>
  <c r="T80" i="529" s="1"/>
  <c r="P40" i="529"/>
  <c r="P80" i="529" s="1"/>
  <c r="M40" i="529"/>
  <c r="AN39" i="529"/>
  <c r="K39" i="529"/>
  <c r="AN38" i="529"/>
  <c r="J38" i="529" s="1"/>
  <c r="K38" i="529"/>
  <c r="K37" i="529"/>
  <c r="K36" i="529"/>
  <c r="K35" i="529"/>
  <c r="K34" i="529"/>
  <c r="K33" i="529"/>
  <c r="K32" i="529"/>
  <c r="K31" i="529"/>
  <c r="K30" i="529"/>
  <c r="K29" i="529"/>
  <c r="K28" i="529"/>
  <c r="K27" i="529"/>
  <c r="K26" i="529"/>
  <c r="K25" i="529"/>
  <c r="K24" i="529"/>
  <c r="K23" i="529"/>
  <c r="K22" i="529"/>
  <c r="K21" i="529"/>
  <c r="K20" i="529"/>
  <c r="K19" i="529"/>
  <c r="K18" i="529"/>
  <c r="K17" i="529"/>
  <c r="K16" i="529"/>
  <c r="K15" i="529"/>
  <c r="K14" i="529"/>
  <c r="K13" i="529"/>
  <c r="K12" i="529"/>
  <c r="K40" i="529" s="1"/>
  <c r="M72" i="528"/>
  <c r="M71" i="528"/>
  <c r="I71" i="528"/>
  <c r="M70" i="528"/>
  <c r="G70" i="528"/>
  <c r="M69" i="528"/>
  <c r="G69" i="528"/>
  <c r="M68" i="528"/>
  <c r="G68" i="528"/>
  <c r="P55" i="528"/>
  <c r="M55" i="528"/>
  <c r="AJ54" i="528"/>
  <c r="AJ80" i="528" s="1"/>
  <c r="AF54" i="528"/>
  <c r="AF80" i="528" s="1"/>
  <c r="AB54" i="528"/>
  <c r="AB80" i="528" s="1"/>
  <c r="X54" i="528"/>
  <c r="X80" i="528" s="1"/>
  <c r="T54" i="528"/>
  <c r="P54" i="528"/>
  <c r="M54" i="528"/>
  <c r="J53" i="528"/>
  <c r="J52" i="528"/>
  <c r="J51" i="528"/>
  <c r="J50" i="528"/>
  <c r="J49" i="528"/>
  <c r="J48" i="528"/>
  <c r="J47" i="528"/>
  <c r="J46" i="528"/>
  <c r="J45" i="528"/>
  <c r="J44" i="528"/>
  <c r="J43" i="528"/>
  <c r="J54" i="528" s="1"/>
  <c r="AJ42" i="528"/>
  <c r="AF42" i="528"/>
  <c r="AJ40" i="528"/>
  <c r="AF40" i="528"/>
  <c r="AB40" i="528"/>
  <c r="X40" i="528"/>
  <c r="T40" i="528"/>
  <c r="T80" i="528" s="1"/>
  <c r="P40" i="528"/>
  <c r="P80" i="528" s="1"/>
  <c r="M40" i="528"/>
  <c r="M80" i="528" s="1"/>
  <c r="AN39" i="528"/>
  <c r="J39" i="528" s="1"/>
  <c r="K39" i="528"/>
  <c r="AN38" i="528"/>
  <c r="K38" i="528"/>
  <c r="K37" i="528"/>
  <c r="K36" i="528"/>
  <c r="K35" i="528"/>
  <c r="K34" i="528"/>
  <c r="K33" i="528"/>
  <c r="K32" i="528"/>
  <c r="K31" i="528"/>
  <c r="K30" i="528"/>
  <c r="K29" i="528"/>
  <c r="K28" i="528"/>
  <c r="K27" i="528"/>
  <c r="K26" i="528"/>
  <c r="K25" i="528"/>
  <c r="K24" i="528"/>
  <c r="K23" i="528"/>
  <c r="K22" i="528"/>
  <c r="K21" i="528"/>
  <c r="K20" i="528"/>
  <c r="K19" i="528"/>
  <c r="K18" i="528"/>
  <c r="K17" i="528"/>
  <c r="K16" i="528"/>
  <c r="K15" i="528"/>
  <c r="K14" i="528"/>
  <c r="K13" i="528"/>
  <c r="K12" i="528"/>
  <c r="K40" i="528" s="1"/>
  <c r="X80" i="527"/>
  <c r="P80" i="527"/>
  <c r="M80" i="527"/>
  <c r="M72" i="527"/>
  <c r="M71" i="527"/>
  <c r="I71" i="527"/>
  <c r="M70" i="527"/>
  <c r="G70" i="527"/>
  <c r="M69" i="527"/>
  <c r="G69" i="527"/>
  <c r="M68" i="527"/>
  <c r="G68" i="527"/>
  <c r="P55" i="527"/>
  <c r="M55" i="527"/>
  <c r="AJ54" i="527"/>
  <c r="AF54" i="527"/>
  <c r="AB54" i="527"/>
  <c r="AB80" i="527" s="1"/>
  <c r="X54" i="527"/>
  <c r="T54" i="527"/>
  <c r="T80" i="527" s="1"/>
  <c r="P54" i="527"/>
  <c r="M54" i="527"/>
  <c r="J53" i="527"/>
  <c r="J52" i="527"/>
  <c r="J51" i="527"/>
  <c r="J54" i="527" s="1"/>
  <c r="J50" i="527"/>
  <c r="J49" i="527"/>
  <c r="J48" i="527"/>
  <c r="J47" i="527"/>
  <c r="J46" i="527"/>
  <c r="J45" i="527"/>
  <c r="J44" i="527"/>
  <c r="J43" i="527"/>
  <c r="AJ42" i="527"/>
  <c r="AF42" i="527"/>
  <c r="AJ40" i="527"/>
  <c r="AJ80" i="527" s="1"/>
  <c r="AF40" i="527"/>
  <c r="AF80" i="527" s="1"/>
  <c r="AB40" i="527"/>
  <c r="X40" i="527"/>
  <c r="T40" i="527"/>
  <c r="P40" i="527"/>
  <c r="M40" i="527"/>
  <c r="AN39" i="527"/>
  <c r="J39" i="527" s="1"/>
  <c r="K39" i="527"/>
  <c r="AN38" i="527"/>
  <c r="J38" i="527" s="1"/>
  <c r="K38" i="527"/>
  <c r="K37" i="527"/>
  <c r="K36" i="527"/>
  <c r="K35" i="527"/>
  <c r="K34" i="527"/>
  <c r="K33" i="527"/>
  <c r="K32" i="527"/>
  <c r="K31" i="527"/>
  <c r="K30" i="527"/>
  <c r="K29" i="527"/>
  <c r="K28" i="527"/>
  <c r="K27" i="527"/>
  <c r="K26" i="527"/>
  <c r="K25" i="527"/>
  <c r="K24" i="527"/>
  <c r="K23" i="527"/>
  <c r="K22" i="527"/>
  <c r="K21" i="527"/>
  <c r="K20" i="527"/>
  <c r="K19" i="527"/>
  <c r="K18" i="527"/>
  <c r="K17" i="527"/>
  <c r="K16" i="527"/>
  <c r="K15" i="527"/>
  <c r="J40" i="527" s="1"/>
  <c r="K14" i="527"/>
  <c r="K13" i="527"/>
  <c r="K12" i="527"/>
  <c r="K40" i="527" s="1"/>
  <c r="M72" i="526"/>
  <c r="M71" i="526"/>
  <c r="I71" i="526"/>
  <c r="M70" i="526"/>
  <c r="G70" i="526"/>
  <c r="M69" i="526"/>
  <c r="G69" i="526"/>
  <c r="M68" i="526"/>
  <c r="G68" i="526"/>
  <c r="AJ54" i="526"/>
  <c r="AJ80" i="526" s="1"/>
  <c r="AF54" i="526"/>
  <c r="AF80" i="526" s="1"/>
  <c r="AB54" i="526"/>
  <c r="AB80" i="526" s="1"/>
  <c r="X54" i="526"/>
  <c r="X80" i="526" s="1"/>
  <c r="T54" i="526"/>
  <c r="P54" i="526"/>
  <c r="P80" i="526" s="1"/>
  <c r="M54" i="526"/>
  <c r="M80" i="526" s="1"/>
  <c r="J53" i="526"/>
  <c r="J52" i="526"/>
  <c r="J51" i="526"/>
  <c r="J50" i="526"/>
  <c r="J49" i="526"/>
  <c r="J48" i="526"/>
  <c r="J47" i="526"/>
  <c r="J46" i="526"/>
  <c r="J45" i="526"/>
  <c r="J44" i="526"/>
  <c r="J43" i="526"/>
  <c r="J54" i="526" s="1"/>
  <c r="AJ42" i="526"/>
  <c r="AF42" i="526"/>
  <c r="AJ40" i="526"/>
  <c r="AF40" i="526"/>
  <c r="AB40" i="526"/>
  <c r="X40" i="526"/>
  <c r="T40" i="526"/>
  <c r="T80" i="526" s="1"/>
  <c r="P40" i="526"/>
  <c r="M40" i="526"/>
  <c r="AN39" i="526"/>
  <c r="K39" i="526"/>
  <c r="AN38" i="526"/>
  <c r="K38" i="526"/>
  <c r="K37" i="526"/>
  <c r="K36" i="526"/>
  <c r="K35" i="526"/>
  <c r="K34" i="526"/>
  <c r="K33" i="526"/>
  <c r="K32" i="526"/>
  <c r="K31" i="526"/>
  <c r="K30" i="526"/>
  <c r="K29" i="526"/>
  <c r="K28" i="526"/>
  <c r="K27" i="526"/>
  <c r="K26" i="526"/>
  <c r="K25" i="526"/>
  <c r="K24" i="526"/>
  <c r="K23" i="526"/>
  <c r="K22" i="526"/>
  <c r="K21" i="526"/>
  <c r="K20" i="526"/>
  <c r="K19" i="526"/>
  <c r="K18" i="526"/>
  <c r="K17" i="526"/>
  <c r="K16" i="526"/>
  <c r="K15" i="526"/>
  <c r="K14" i="526"/>
  <c r="K13" i="526"/>
  <c r="K12" i="526"/>
  <c r="K40" i="526" s="1"/>
  <c r="AB80" i="525"/>
  <c r="X80" i="525"/>
  <c r="T80" i="525"/>
  <c r="P80" i="525"/>
  <c r="M80" i="525"/>
  <c r="M72" i="525"/>
  <c r="M71" i="525"/>
  <c r="I71" i="525"/>
  <c r="M70" i="525"/>
  <c r="G70" i="525"/>
  <c r="M69" i="525"/>
  <c r="G69" i="525"/>
  <c r="M68" i="525"/>
  <c r="G68" i="525"/>
  <c r="P55" i="525"/>
  <c r="M55" i="525"/>
  <c r="AJ54" i="525"/>
  <c r="AJ80" i="525" s="1"/>
  <c r="AF54" i="525"/>
  <c r="AB54" i="525"/>
  <c r="X54" i="525"/>
  <c r="T54" i="525"/>
  <c r="P54" i="525"/>
  <c r="M54" i="525"/>
  <c r="J53" i="525"/>
  <c r="J52" i="525"/>
  <c r="J51" i="525"/>
  <c r="J54" i="525" s="1"/>
  <c r="J50" i="525"/>
  <c r="J49" i="525"/>
  <c r="J48" i="525"/>
  <c r="J47" i="525"/>
  <c r="J46" i="525"/>
  <c r="J45" i="525"/>
  <c r="J44" i="525"/>
  <c r="J43" i="525"/>
  <c r="AJ42" i="525"/>
  <c r="AF42" i="525"/>
  <c r="AJ40" i="525"/>
  <c r="AF40" i="525"/>
  <c r="AF80" i="525" s="1"/>
  <c r="AB40" i="525"/>
  <c r="X40" i="525"/>
  <c r="T40" i="525"/>
  <c r="P40" i="525"/>
  <c r="M40" i="525"/>
  <c r="AN39" i="525"/>
  <c r="K39" i="525"/>
  <c r="AN38" i="525"/>
  <c r="J38" i="525" s="1"/>
  <c r="K38" i="525"/>
  <c r="K37" i="525"/>
  <c r="K36" i="525"/>
  <c r="K35" i="525"/>
  <c r="K34" i="525"/>
  <c r="K33" i="525"/>
  <c r="K32" i="525"/>
  <c r="K31" i="525"/>
  <c r="K30" i="525"/>
  <c r="K29" i="525"/>
  <c r="K28" i="525"/>
  <c r="K27" i="525"/>
  <c r="K26" i="525"/>
  <c r="K25" i="525"/>
  <c r="K24" i="525"/>
  <c r="K23" i="525"/>
  <c r="K22" i="525"/>
  <c r="K21" i="525"/>
  <c r="K20" i="525"/>
  <c r="K19" i="525"/>
  <c r="K18" i="525"/>
  <c r="K17" i="525"/>
  <c r="K16" i="525"/>
  <c r="K15" i="525"/>
  <c r="J39" i="525" s="1"/>
  <c r="K14" i="525"/>
  <c r="K13" i="525"/>
  <c r="J40" i="525" s="1"/>
  <c r="K12" i="525"/>
  <c r="K40" i="525" s="1"/>
  <c r="AF80" i="524"/>
  <c r="M72" i="524"/>
  <c r="M71" i="524"/>
  <c r="I71" i="524"/>
  <c r="M70" i="524"/>
  <c r="G70" i="524"/>
  <c r="M69" i="524"/>
  <c r="G69" i="524"/>
  <c r="M68" i="524"/>
  <c r="G68" i="524"/>
  <c r="AJ54" i="524"/>
  <c r="AJ80" i="524" s="1"/>
  <c r="AF54" i="524"/>
  <c r="AB54" i="524"/>
  <c r="AB80" i="524" s="1"/>
  <c r="X54" i="524"/>
  <c r="X80" i="524" s="1"/>
  <c r="T54" i="524"/>
  <c r="T80" i="524" s="1"/>
  <c r="P54" i="524"/>
  <c r="P80" i="524" s="1"/>
  <c r="M54" i="524"/>
  <c r="M80" i="524" s="1"/>
  <c r="J53" i="524"/>
  <c r="J52" i="524"/>
  <c r="J51" i="524"/>
  <c r="J50" i="524"/>
  <c r="J49" i="524"/>
  <c r="J48" i="524"/>
  <c r="J47" i="524"/>
  <c r="J46" i="524"/>
  <c r="J45" i="524"/>
  <c r="J44" i="524"/>
  <c r="J43" i="524"/>
  <c r="J54" i="524" s="1"/>
  <c r="AJ42" i="524"/>
  <c r="AF42" i="524"/>
  <c r="AJ40" i="524"/>
  <c r="AF40" i="524"/>
  <c r="AB40" i="524"/>
  <c r="X40" i="524"/>
  <c r="T40" i="524"/>
  <c r="P40" i="524"/>
  <c r="M40" i="524"/>
  <c r="AN39" i="524"/>
  <c r="K39" i="524"/>
  <c r="AN38" i="524"/>
  <c r="K38" i="524"/>
  <c r="K37" i="524"/>
  <c r="K36" i="524"/>
  <c r="K35" i="524"/>
  <c r="K34" i="524"/>
  <c r="K33" i="524"/>
  <c r="K32" i="524"/>
  <c r="K31" i="524"/>
  <c r="K30" i="524"/>
  <c r="K29" i="524"/>
  <c r="K28" i="524"/>
  <c r="K27" i="524"/>
  <c r="K26" i="524"/>
  <c r="K25" i="524"/>
  <c r="K24" i="524"/>
  <c r="K23" i="524"/>
  <c r="K22" i="524"/>
  <c r="K21" i="524"/>
  <c r="K20" i="524"/>
  <c r="K19" i="524"/>
  <c r="K18" i="524"/>
  <c r="K17" i="524"/>
  <c r="K16" i="524"/>
  <c r="K15" i="524"/>
  <c r="K14" i="524"/>
  <c r="J38" i="524" s="1"/>
  <c r="K13" i="524"/>
  <c r="K40" i="524" s="1"/>
  <c r="K12" i="524"/>
  <c r="M72" i="523"/>
  <c r="M71" i="523"/>
  <c r="I71" i="523"/>
  <c r="M70" i="523"/>
  <c r="G70" i="523"/>
  <c r="M69" i="523"/>
  <c r="G69" i="523"/>
  <c r="M68" i="523"/>
  <c r="G68" i="523"/>
  <c r="P55" i="523"/>
  <c r="M55" i="523"/>
  <c r="AJ54" i="523"/>
  <c r="AJ80" i="523" s="1"/>
  <c r="AF54" i="523"/>
  <c r="AF80" i="523" s="1"/>
  <c r="AB54" i="523"/>
  <c r="AB80" i="523" s="1"/>
  <c r="X54" i="523"/>
  <c r="X80" i="523" s="1"/>
  <c r="T54" i="523"/>
  <c r="P54" i="523"/>
  <c r="M54" i="523"/>
  <c r="J53" i="523"/>
  <c r="J52" i="523"/>
  <c r="J51" i="523"/>
  <c r="J50" i="523"/>
  <c r="J49" i="523"/>
  <c r="J48" i="523"/>
  <c r="J47" i="523"/>
  <c r="J46" i="523"/>
  <c r="J54" i="523" s="1"/>
  <c r="J45" i="523"/>
  <c r="J44" i="523"/>
  <c r="J43" i="523"/>
  <c r="AJ42" i="523"/>
  <c r="AF42" i="523"/>
  <c r="AJ40" i="523"/>
  <c r="AF40" i="523"/>
  <c r="AB40" i="523"/>
  <c r="X40" i="523"/>
  <c r="T40" i="523"/>
  <c r="T80" i="523" s="1"/>
  <c r="P40" i="523"/>
  <c r="P80" i="523" s="1"/>
  <c r="M40" i="523"/>
  <c r="M80" i="523" s="1"/>
  <c r="AN39" i="523"/>
  <c r="K39" i="523"/>
  <c r="AN38" i="523"/>
  <c r="J38" i="523" s="1"/>
  <c r="K38" i="523"/>
  <c r="K37" i="523"/>
  <c r="K36" i="523"/>
  <c r="K35" i="523"/>
  <c r="K34" i="523"/>
  <c r="K33" i="523"/>
  <c r="K32" i="523"/>
  <c r="K31" i="523"/>
  <c r="K30" i="523"/>
  <c r="K29" i="523"/>
  <c r="K28" i="523"/>
  <c r="K27" i="523"/>
  <c r="K26" i="523"/>
  <c r="K25" i="523"/>
  <c r="K24" i="523"/>
  <c r="K23" i="523"/>
  <c r="K22" i="523"/>
  <c r="K21" i="523"/>
  <c r="K20" i="523"/>
  <c r="K19" i="523"/>
  <c r="K18" i="523"/>
  <c r="K17" i="523"/>
  <c r="K16" i="523"/>
  <c r="K15" i="523"/>
  <c r="K14" i="523"/>
  <c r="K13" i="523"/>
  <c r="K12" i="523"/>
  <c r="K40" i="523" s="1"/>
  <c r="M72" i="522"/>
  <c r="M71" i="522"/>
  <c r="I71" i="522"/>
  <c r="M70" i="522"/>
  <c r="G70" i="522"/>
  <c r="M69" i="522"/>
  <c r="G69" i="522"/>
  <c r="M68" i="522"/>
  <c r="G68" i="522"/>
  <c r="P55" i="522"/>
  <c r="AJ54" i="522"/>
  <c r="AJ80" i="522" s="1"/>
  <c r="AF54" i="522"/>
  <c r="AF80" i="522" s="1"/>
  <c r="AB54" i="522"/>
  <c r="AB80" i="522" s="1"/>
  <c r="X54" i="522"/>
  <c r="X80" i="522" s="1"/>
  <c r="T54" i="522"/>
  <c r="T80" i="522" s="1"/>
  <c r="P54" i="522"/>
  <c r="M54" i="522"/>
  <c r="M80" i="522" s="1"/>
  <c r="J53" i="522"/>
  <c r="J52" i="522"/>
  <c r="J51" i="522"/>
  <c r="J50" i="522"/>
  <c r="J49" i="522"/>
  <c r="J48" i="522"/>
  <c r="J47" i="522"/>
  <c r="J46" i="522"/>
  <c r="J45" i="522"/>
  <c r="J44" i="522"/>
  <c r="J43" i="522"/>
  <c r="J54" i="522" s="1"/>
  <c r="AJ42" i="522"/>
  <c r="AF42" i="522"/>
  <c r="AJ40" i="522"/>
  <c r="AF40" i="522"/>
  <c r="AB40" i="522"/>
  <c r="X40" i="522"/>
  <c r="T40" i="522"/>
  <c r="P40" i="522"/>
  <c r="P80" i="522" s="1"/>
  <c r="M40" i="522"/>
  <c r="AN39" i="522"/>
  <c r="J39" i="522" s="1"/>
  <c r="K39" i="522"/>
  <c r="AN38" i="522"/>
  <c r="K38" i="522"/>
  <c r="K37" i="522"/>
  <c r="K36" i="522"/>
  <c r="K35" i="522"/>
  <c r="K34" i="522"/>
  <c r="K33" i="522"/>
  <c r="K32" i="522"/>
  <c r="K31" i="522"/>
  <c r="K30" i="522"/>
  <c r="K29" i="522"/>
  <c r="K28" i="522"/>
  <c r="K27" i="522"/>
  <c r="K26" i="522"/>
  <c r="K25" i="522"/>
  <c r="K24" i="522"/>
  <c r="K23" i="522"/>
  <c r="K22" i="522"/>
  <c r="K21" i="522"/>
  <c r="K20" i="522"/>
  <c r="K19" i="522"/>
  <c r="K18" i="522"/>
  <c r="K17" i="522"/>
  <c r="K16" i="522"/>
  <c r="K15" i="522"/>
  <c r="K14" i="522"/>
  <c r="K13" i="522"/>
  <c r="K12" i="522"/>
  <c r="K40" i="522" s="1"/>
  <c r="M72" i="521"/>
  <c r="M71" i="521"/>
  <c r="I71" i="521"/>
  <c r="M70" i="521"/>
  <c r="G70" i="521"/>
  <c r="M69" i="521"/>
  <c r="G69" i="521"/>
  <c r="M68" i="521"/>
  <c r="G68" i="521"/>
  <c r="P55" i="521"/>
  <c r="M55" i="521"/>
  <c r="AJ54" i="521"/>
  <c r="AJ80" i="521" s="1"/>
  <c r="AF54" i="521"/>
  <c r="AB54" i="521"/>
  <c r="AB80" i="521" s="1"/>
  <c r="X54" i="521"/>
  <c r="X80" i="521" s="1"/>
  <c r="T54" i="521"/>
  <c r="T80" i="521" s="1"/>
  <c r="P54" i="521"/>
  <c r="M54" i="521"/>
  <c r="J53" i="521"/>
  <c r="J52" i="521"/>
  <c r="J51" i="521"/>
  <c r="J50" i="521"/>
  <c r="J49" i="521"/>
  <c r="J48" i="521"/>
  <c r="J47" i="521"/>
  <c r="J46" i="521"/>
  <c r="J54" i="521" s="1"/>
  <c r="J45" i="521"/>
  <c r="J44" i="521"/>
  <c r="J43" i="521"/>
  <c r="AJ42" i="521"/>
  <c r="AF42" i="521"/>
  <c r="AJ40" i="521"/>
  <c r="AF40" i="521"/>
  <c r="AF80" i="521" s="1"/>
  <c r="AB40" i="521"/>
  <c r="X40" i="521"/>
  <c r="T40" i="521"/>
  <c r="P40" i="521"/>
  <c r="P80" i="521" s="1"/>
  <c r="M40" i="521"/>
  <c r="M80" i="521" s="1"/>
  <c r="AN39" i="521"/>
  <c r="J39" i="521" s="1"/>
  <c r="K39" i="521"/>
  <c r="AN38" i="521"/>
  <c r="J38" i="521" s="1"/>
  <c r="K38" i="521"/>
  <c r="K37" i="521"/>
  <c r="K36" i="521"/>
  <c r="K35" i="521"/>
  <c r="K34" i="521"/>
  <c r="K33" i="521"/>
  <c r="K32" i="521"/>
  <c r="K31" i="521"/>
  <c r="K30" i="521"/>
  <c r="K29" i="521"/>
  <c r="K28" i="521"/>
  <c r="K27" i="521"/>
  <c r="K26" i="521"/>
  <c r="K25" i="521"/>
  <c r="K24" i="521"/>
  <c r="K23" i="521"/>
  <c r="K22" i="521"/>
  <c r="K21" i="521"/>
  <c r="K20" i="521"/>
  <c r="K19" i="521"/>
  <c r="K18" i="521"/>
  <c r="K17" i="521"/>
  <c r="K16" i="521"/>
  <c r="K15" i="521"/>
  <c r="K14" i="521"/>
  <c r="K13" i="521"/>
  <c r="K40" i="521" s="1"/>
  <c r="K12" i="521"/>
  <c r="M72" i="520"/>
  <c r="M71" i="520"/>
  <c r="I71" i="520"/>
  <c r="M70" i="520"/>
  <c r="G70" i="520"/>
  <c r="M69" i="520"/>
  <c r="G69" i="520"/>
  <c r="M68" i="520"/>
  <c r="G68" i="520"/>
  <c r="P55" i="520"/>
  <c r="M55" i="520"/>
  <c r="AJ54" i="520"/>
  <c r="AJ80" i="520" s="1"/>
  <c r="AF54" i="520"/>
  <c r="AF80" i="520" s="1"/>
  <c r="AB54" i="520"/>
  <c r="AB80" i="520" s="1"/>
  <c r="X54" i="520"/>
  <c r="X80" i="520" s="1"/>
  <c r="T54" i="520"/>
  <c r="P54" i="520"/>
  <c r="M54" i="520"/>
  <c r="J53" i="520"/>
  <c r="J52" i="520"/>
  <c r="J51" i="520"/>
  <c r="J50" i="520"/>
  <c r="J49" i="520"/>
  <c r="J48" i="520"/>
  <c r="J47" i="520"/>
  <c r="J46" i="520"/>
  <c r="J54" i="520" s="1"/>
  <c r="J45" i="520"/>
  <c r="J44" i="520"/>
  <c r="J43" i="520"/>
  <c r="AJ42" i="520"/>
  <c r="AF42" i="520"/>
  <c r="AJ40" i="520"/>
  <c r="AF40" i="520"/>
  <c r="AB40" i="520"/>
  <c r="X40" i="520"/>
  <c r="T40" i="520"/>
  <c r="T80" i="520" s="1"/>
  <c r="P40" i="520"/>
  <c r="P80" i="520" s="1"/>
  <c r="M40" i="520"/>
  <c r="M80" i="520" s="1"/>
  <c r="AN39" i="520"/>
  <c r="K39" i="520"/>
  <c r="AN38" i="520"/>
  <c r="K38" i="520"/>
  <c r="K37" i="520"/>
  <c r="K36" i="520"/>
  <c r="K35" i="520"/>
  <c r="K34" i="520"/>
  <c r="K33" i="520"/>
  <c r="K32" i="520"/>
  <c r="K31" i="520"/>
  <c r="K30" i="520"/>
  <c r="K29" i="520"/>
  <c r="K28" i="520"/>
  <c r="K27" i="520"/>
  <c r="K26" i="520"/>
  <c r="K25" i="520"/>
  <c r="K24" i="520"/>
  <c r="K23" i="520"/>
  <c r="K22" i="520"/>
  <c r="K21" i="520"/>
  <c r="K20" i="520"/>
  <c r="K19" i="520"/>
  <c r="K18" i="520"/>
  <c r="K17" i="520"/>
  <c r="K16" i="520"/>
  <c r="K15" i="520"/>
  <c r="K14" i="520"/>
  <c r="K13" i="520"/>
  <c r="K12" i="520"/>
  <c r="K40" i="520" s="1"/>
  <c r="M72" i="519"/>
  <c r="M71" i="519"/>
  <c r="I71" i="519"/>
  <c r="M70" i="519"/>
  <c r="G70" i="519"/>
  <c r="M69" i="519"/>
  <c r="G69" i="519"/>
  <c r="M68" i="519"/>
  <c r="G68" i="519"/>
  <c r="P55" i="519"/>
  <c r="M55" i="519"/>
  <c r="AJ54" i="519"/>
  <c r="AJ80" i="519" s="1"/>
  <c r="AF54" i="519"/>
  <c r="AF80" i="519" s="1"/>
  <c r="AB54" i="519"/>
  <c r="AB80" i="519" s="1"/>
  <c r="X54" i="519"/>
  <c r="X80" i="519" s="1"/>
  <c r="T54" i="519"/>
  <c r="P54" i="519"/>
  <c r="M54" i="519"/>
  <c r="J53" i="519"/>
  <c r="J52" i="519"/>
  <c r="J51" i="519"/>
  <c r="J50" i="519"/>
  <c r="J49" i="519"/>
  <c r="J48" i="519"/>
  <c r="J47" i="519"/>
  <c r="J46" i="519"/>
  <c r="J45" i="519"/>
  <c r="J44" i="519"/>
  <c r="J54" i="519" s="1"/>
  <c r="J43" i="519"/>
  <c r="AJ42" i="519"/>
  <c r="AF42" i="519"/>
  <c r="AJ40" i="519"/>
  <c r="AF40" i="519"/>
  <c r="AB40" i="519"/>
  <c r="X40" i="519"/>
  <c r="T40" i="519"/>
  <c r="T80" i="519" s="1"/>
  <c r="P40" i="519"/>
  <c r="P80" i="519" s="1"/>
  <c r="M40" i="519"/>
  <c r="M80" i="519" s="1"/>
  <c r="AN39" i="519"/>
  <c r="K39" i="519"/>
  <c r="AN38" i="519"/>
  <c r="K38" i="519"/>
  <c r="K37" i="519"/>
  <c r="K36" i="519"/>
  <c r="K35" i="519"/>
  <c r="K34" i="519"/>
  <c r="K33" i="519"/>
  <c r="K32" i="519"/>
  <c r="K31" i="519"/>
  <c r="K30" i="519"/>
  <c r="K29" i="519"/>
  <c r="K28" i="519"/>
  <c r="K27" i="519"/>
  <c r="K26" i="519"/>
  <c r="K25" i="519"/>
  <c r="K24" i="519"/>
  <c r="K23" i="519"/>
  <c r="K22" i="519"/>
  <c r="K21" i="519"/>
  <c r="K20" i="519"/>
  <c r="K19" i="519"/>
  <c r="K18" i="519"/>
  <c r="K17" i="519"/>
  <c r="K16" i="519"/>
  <c r="K15" i="519"/>
  <c r="K14" i="519"/>
  <c r="K13" i="519"/>
  <c r="K12" i="519"/>
  <c r="K40" i="519" s="1"/>
  <c r="M72" i="518"/>
  <c r="M71" i="518"/>
  <c r="I71" i="518"/>
  <c r="M70" i="518"/>
  <c r="G70" i="518"/>
  <c r="M69" i="518"/>
  <c r="G69" i="518"/>
  <c r="M68" i="518"/>
  <c r="G68" i="518"/>
  <c r="M55" i="518"/>
  <c r="AJ54" i="518"/>
  <c r="AJ80" i="518" s="1"/>
  <c r="AF54" i="518"/>
  <c r="AF80" i="518" s="1"/>
  <c r="AB54" i="518"/>
  <c r="AB80" i="518" s="1"/>
  <c r="X54" i="518"/>
  <c r="X80" i="518" s="1"/>
  <c r="T54" i="518"/>
  <c r="P54" i="518"/>
  <c r="P80" i="518" s="1"/>
  <c r="M54" i="518"/>
  <c r="J53" i="518"/>
  <c r="J52" i="518"/>
  <c r="J51" i="518"/>
  <c r="J50" i="518"/>
  <c r="J49" i="518"/>
  <c r="J48" i="518"/>
  <c r="J47" i="518"/>
  <c r="J46" i="518"/>
  <c r="J45" i="518"/>
  <c r="J44" i="518"/>
  <c r="J43" i="518"/>
  <c r="J54" i="518" s="1"/>
  <c r="AJ42" i="518"/>
  <c r="AF42" i="518"/>
  <c r="AJ40" i="518"/>
  <c r="AF40" i="518"/>
  <c r="AB40" i="518"/>
  <c r="X40" i="518"/>
  <c r="T40" i="518"/>
  <c r="T80" i="518" s="1"/>
  <c r="P40" i="518"/>
  <c r="M40" i="518"/>
  <c r="M80" i="518" s="1"/>
  <c r="AN39" i="518"/>
  <c r="J39" i="518" s="1"/>
  <c r="K39" i="518"/>
  <c r="AN38" i="518"/>
  <c r="K38" i="518"/>
  <c r="K37" i="518"/>
  <c r="K36" i="518"/>
  <c r="K35" i="518"/>
  <c r="K34" i="518"/>
  <c r="K33" i="518"/>
  <c r="K32" i="518"/>
  <c r="K31" i="518"/>
  <c r="K30" i="518"/>
  <c r="K29" i="518"/>
  <c r="K28" i="518"/>
  <c r="K27" i="518"/>
  <c r="K26" i="518"/>
  <c r="K25" i="518"/>
  <c r="K24" i="518"/>
  <c r="K23" i="518"/>
  <c r="K22" i="518"/>
  <c r="J38" i="518" s="1"/>
  <c r="K21" i="518"/>
  <c r="K20" i="518"/>
  <c r="K19" i="518"/>
  <c r="K18" i="518"/>
  <c r="K17" i="518"/>
  <c r="K16" i="518"/>
  <c r="K15" i="518"/>
  <c r="K14" i="518"/>
  <c r="K13" i="518"/>
  <c r="K12" i="518"/>
  <c r="K40" i="518" s="1"/>
  <c r="M72" i="517"/>
  <c r="M71" i="517"/>
  <c r="I71" i="517"/>
  <c r="M70" i="517"/>
  <c r="G70" i="517"/>
  <c r="M69" i="517"/>
  <c r="G69" i="517"/>
  <c r="M68" i="517"/>
  <c r="G68" i="517"/>
  <c r="AJ54" i="517"/>
  <c r="AJ80" i="517" s="1"/>
  <c r="AF54" i="517"/>
  <c r="AF80" i="517" s="1"/>
  <c r="AB54" i="517"/>
  <c r="AB80" i="517" s="1"/>
  <c r="X54" i="517"/>
  <c r="X80" i="517" s="1"/>
  <c r="T54" i="517"/>
  <c r="P54" i="517"/>
  <c r="P80" i="517" s="1"/>
  <c r="M54" i="517"/>
  <c r="M80" i="517" s="1"/>
  <c r="J53" i="517"/>
  <c r="J52" i="517"/>
  <c r="J51" i="517"/>
  <c r="J50" i="517"/>
  <c r="J49" i="517"/>
  <c r="J48" i="517"/>
  <c r="J47" i="517"/>
  <c r="J46" i="517"/>
  <c r="J45" i="517"/>
  <c r="J44" i="517"/>
  <c r="J43" i="517"/>
  <c r="J54" i="517" s="1"/>
  <c r="AJ42" i="517"/>
  <c r="AF42" i="517"/>
  <c r="AJ40" i="517"/>
  <c r="AF40" i="517"/>
  <c r="AB40" i="517"/>
  <c r="X40" i="517"/>
  <c r="T40" i="517"/>
  <c r="T80" i="517" s="1"/>
  <c r="P40" i="517"/>
  <c r="M40" i="517"/>
  <c r="AN39" i="517"/>
  <c r="J39" i="517" s="1"/>
  <c r="K39" i="517"/>
  <c r="AN38" i="517"/>
  <c r="K38" i="517"/>
  <c r="K37" i="517"/>
  <c r="K36" i="517"/>
  <c r="K35" i="517"/>
  <c r="K34" i="517"/>
  <c r="K33" i="517"/>
  <c r="K32" i="517"/>
  <c r="K31" i="517"/>
  <c r="K30" i="517"/>
  <c r="K29" i="517"/>
  <c r="K28" i="517"/>
  <c r="K27" i="517"/>
  <c r="K26" i="517"/>
  <c r="K25" i="517"/>
  <c r="K24" i="517"/>
  <c r="K23" i="517"/>
  <c r="K22" i="517"/>
  <c r="K21" i="517"/>
  <c r="K20" i="517"/>
  <c r="K19" i="517"/>
  <c r="K18" i="517"/>
  <c r="K17" i="517"/>
  <c r="K16" i="517"/>
  <c r="K15" i="517"/>
  <c r="K14" i="517"/>
  <c r="K13" i="517"/>
  <c r="K12" i="517"/>
  <c r="K40" i="517" s="1"/>
  <c r="AB80" i="516"/>
  <c r="X80" i="516"/>
  <c r="T80" i="516"/>
  <c r="P80" i="516"/>
  <c r="M80" i="516"/>
  <c r="M72" i="516"/>
  <c r="M71" i="516"/>
  <c r="I71" i="516"/>
  <c r="M70" i="516"/>
  <c r="G70" i="516"/>
  <c r="M69" i="516"/>
  <c r="G69" i="516"/>
  <c r="M68" i="516"/>
  <c r="G68" i="516"/>
  <c r="P55" i="516"/>
  <c r="M55" i="516"/>
  <c r="AJ54" i="516"/>
  <c r="AJ80" i="516" s="1"/>
  <c r="AF54" i="516"/>
  <c r="AB54" i="516"/>
  <c r="X54" i="516"/>
  <c r="T54" i="516"/>
  <c r="P54" i="516"/>
  <c r="M54" i="516"/>
  <c r="J53" i="516"/>
  <c r="J52" i="516"/>
  <c r="J51" i="516"/>
  <c r="J54" i="516" s="1"/>
  <c r="J50" i="516"/>
  <c r="J49" i="516"/>
  <c r="J48" i="516"/>
  <c r="J47" i="516"/>
  <c r="J46" i="516"/>
  <c r="J45" i="516"/>
  <c r="J44" i="516"/>
  <c r="J43" i="516"/>
  <c r="AJ42" i="516"/>
  <c r="AF42" i="516"/>
  <c r="AJ40" i="516"/>
  <c r="AF40" i="516"/>
  <c r="AF80" i="516" s="1"/>
  <c r="AB40" i="516"/>
  <c r="X40" i="516"/>
  <c r="T40" i="516"/>
  <c r="P40" i="516"/>
  <c r="M40" i="516"/>
  <c r="AN39" i="516"/>
  <c r="K39" i="516"/>
  <c r="J39" i="516" s="1"/>
  <c r="AN38" i="516"/>
  <c r="J38" i="516" s="1"/>
  <c r="K38" i="516"/>
  <c r="K37" i="516"/>
  <c r="K36" i="516"/>
  <c r="K35" i="516"/>
  <c r="K34" i="516"/>
  <c r="K33" i="516"/>
  <c r="K32" i="516"/>
  <c r="K31" i="516"/>
  <c r="K30" i="516"/>
  <c r="K29" i="516"/>
  <c r="K28" i="516"/>
  <c r="K27" i="516"/>
  <c r="K26" i="516"/>
  <c r="K25" i="516"/>
  <c r="K24" i="516"/>
  <c r="K23" i="516"/>
  <c r="K22" i="516"/>
  <c r="K21" i="516"/>
  <c r="K20" i="516"/>
  <c r="K19" i="516"/>
  <c r="K18" i="516"/>
  <c r="K17" i="516"/>
  <c r="K16" i="516"/>
  <c r="K15" i="516"/>
  <c r="J40" i="516" s="1"/>
  <c r="K14" i="516"/>
  <c r="K13" i="516"/>
  <c r="K12" i="516"/>
  <c r="K40" i="516" s="1"/>
  <c r="T80" i="515"/>
  <c r="P80" i="515"/>
  <c r="M72" i="515"/>
  <c r="M71" i="515"/>
  <c r="I71" i="515"/>
  <c r="M70" i="515"/>
  <c r="G70" i="515"/>
  <c r="M69" i="515"/>
  <c r="G69" i="515"/>
  <c r="M68" i="515"/>
  <c r="G68" i="515"/>
  <c r="P55" i="515"/>
  <c r="M55" i="515"/>
  <c r="AJ54" i="515"/>
  <c r="AJ80" i="515" s="1"/>
  <c r="AF54" i="515"/>
  <c r="AF80" i="515" s="1"/>
  <c r="AB54" i="515"/>
  <c r="AB80" i="515" s="1"/>
  <c r="X54" i="515"/>
  <c r="X80" i="515" s="1"/>
  <c r="T54" i="515"/>
  <c r="P54" i="515"/>
  <c r="M54" i="515"/>
  <c r="J53" i="515"/>
  <c r="J52" i="515"/>
  <c r="J51" i="515"/>
  <c r="J50" i="515"/>
  <c r="J49" i="515"/>
  <c r="J48" i="515"/>
  <c r="J47" i="515"/>
  <c r="J46" i="515"/>
  <c r="J54" i="515" s="1"/>
  <c r="J45" i="515"/>
  <c r="J44" i="515"/>
  <c r="J43" i="515"/>
  <c r="AJ42" i="515"/>
  <c r="AF42" i="515"/>
  <c r="AJ40" i="515"/>
  <c r="AF40" i="515"/>
  <c r="AB40" i="515"/>
  <c r="X40" i="515"/>
  <c r="T40" i="515"/>
  <c r="P40" i="515"/>
  <c r="M40" i="515"/>
  <c r="M80" i="515" s="1"/>
  <c r="AN39" i="515"/>
  <c r="K39" i="515"/>
  <c r="AN38" i="515"/>
  <c r="J38" i="515" s="1"/>
  <c r="K38" i="515"/>
  <c r="K37" i="515"/>
  <c r="K36" i="515"/>
  <c r="K35" i="515"/>
  <c r="K34" i="515"/>
  <c r="K33" i="515"/>
  <c r="K32" i="515"/>
  <c r="K31" i="515"/>
  <c r="K30" i="515"/>
  <c r="K29" i="515"/>
  <c r="K28" i="515"/>
  <c r="K27" i="515"/>
  <c r="K26" i="515"/>
  <c r="K25" i="515"/>
  <c r="K24" i="515"/>
  <c r="K23" i="515"/>
  <c r="K22" i="515"/>
  <c r="K21" i="515"/>
  <c r="K20" i="515"/>
  <c r="K19" i="515"/>
  <c r="K18" i="515"/>
  <c r="K17" i="515"/>
  <c r="K16" i="515"/>
  <c r="J39" i="515" s="1"/>
  <c r="K15" i="515"/>
  <c r="K14" i="515"/>
  <c r="K13" i="515"/>
  <c r="K12" i="515"/>
  <c r="K40" i="515" s="1"/>
  <c r="T80" i="514"/>
  <c r="M72" i="514"/>
  <c r="M71" i="514"/>
  <c r="I71" i="514"/>
  <c r="M70" i="514"/>
  <c r="G70" i="514"/>
  <c r="M69" i="514"/>
  <c r="G69" i="514"/>
  <c r="M68" i="514"/>
  <c r="G68" i="514"/>
  <c r="P55" i="514"/>
  <c r="AJ54" i="514"/>
  <c r="AJ80" i="514" s="1"/>
  <c r="AF54" i="514"/>
  <c r="AF80" i="514" s="1"/>
  <c r="AB54" i="514"/>
  <c r="AB80" i="514" s="1"/>
  <c r="X54" i="514"/>
  <c r="X80" i="514" s="1"/>
  <c r="T54" i="514"/>
  <c r="P54" i="514"/>
  <c r="M54" i="514"/>
  <c r="M80" i="514" s="1"/>
  <c r="J53" i="514"/>
  <c r="J52" i="514"/>
  <c r="J51" i="514"/>
  <c r="J50" i="514"/>
  <c r="J49" i="514"/>
  <c r="J48" i="514"/>
  <c r="J47" i="514"/>
  <c r="J46" i="514"/>
  <c r="J54" i="514" s="1"/>
  <c r="J45" i="514"/>
  <c r="J44" i="514"/>
  <c r="J43" i="514"/>
  <c r="AJ42" i="514"/>
  <c r="AF42" i="514"/>
  <c r="AJ40" i="514"/>
  <c r="AF40" i="514"/>
  <c r="AB40" i="514"/>
  <c r="X40" i="514"/>
  <c r="T40" i="514"/>
  <c r="P40" i="514"/>
  <c r="P80" i="514" s="1"/>
  <c r="M40" i="514"/>
  <c r="AN39" i="514"/>
  <c r="K39" i="514"/>
  <c r="AN38" i="514"/>
  <c r="J38" i="514" s="1"/>
  <c r="K38" i="514"/>
  <c r="K37" i="514"/>
  <c r="K36" i="514"/>
  <c r="K35" i="514"/>
  <c r="K34" i="514"/>
  <c r="K33" i="514"/>
  <c r="K32" i="514"/>
  <c r="K31" i="514"/>
  <c r="K30" i="514"/>
  <c r="K29" i="514"/>
  <c r="K28" i="514"/>
  <c r="K27" i="514"/>
  <c r="K26" i="514"/>
  <c r="K25" i="514"/>
  <c r="K24" i="514"/>
  <c r="K23" i="514"/>
  <c r="K22" i="514"/>
  <c r="K21" i="514"/>
  <c r="K20" i="514"/>
  <c r="K19" i="514"/>
  <c r="K18" i="514"/>
  <c r="K17" i="514"/>
  <c r="K16" i="514"/>
  <c r="J39" i="514" s="1"/>
  <c r="K15" i="514"/>
  <c r="K14" i="514"/>
  <c r="K13" i="514"/>
  <c r="K12" i="514"/>
  <c r="K40" i="514" s="1"/>
  <c r="T80" i="513"/>
  <c r="M80" i="513"/>
  <c r="M72" i="513"/>
  <c r="M71" i="513"/>
  <c r="I71" i="513"/>
  <c r="M70" i="513"/>
  <c r="G70" i="513"/>
  <c r="M69" i="513"/>
  <c r="G69" i="513"/>
  <c r="M68" i="513"/>
  <c r="G68" i="513"/>
  <c r="M55" i="513"/>
  <c r="AJ54" i="513"/>
  <c r="AJ80" i="513" s="1"/>
  <c r="AF54" i="513"/>
  <c r="AB54" i="513"/>
  <c r="AB80" i="513" s="1"/>
  <c r="X54" i="513"/>
  <c r="X80" i="513" s="1"/>
  <c r="T54" i="513"/>
  <c r="P54" i="513"/>
  <c r="P80" i="513" s="1"/>
  <c r="M54" i="513"/>
  <c r="J53" i="513"/>
  <c r="J52" i="513"/>
  <c r="J51" i="513"/>
  <c r="J50" i="513"/>
  <c r="J49" i="513"/>
  <c r="J48" i="513"/>
  <c r="J47" i="513"/>
  <c r="J46" i="513"/>
  <c r="J45" i="513"/>
  <c r="J44" i="513"/>
  <c r="J54" i="513" s="1"/>
  <c r="J43" i="513"/>
  <c r="AJ42" i="513"/>
  <c r="AF42" i="513"/>
  <c r="AJ40" i="513"/>
  <c r="AF40" i="513"/>
  <c r="AF80" i="513" s="1"/>
  <c r="AB40" i="513"/>
  <c r="X40" i="513"/>
  <c r="T40" i="513"/>
  <c r="P40" i="513"/>
  <c r="M40" i="513"/>
  <c r="AN39" i="513"/>
  <c r="J39" i="513" s="1"/>
  <c r="K39" i="513"/>
  <c r="AN38" i="513"/>
  <c r="J38" i="513" s="1"/>
  <c r="K38" i="513"/>
  <c r="K37" i="513"/>
  <c r="K36" i="513"/>
  <c r="K35" i="513"/>
  <c r="K34" i="513"/>
  <c r="K33" i="513"/>
  <c r="K32" i="513"/>
  <c r="K31" i="513"/>
  <c r="K30" i="513"/>
  <c r="K29" i="513"/>
  <c r="K28" i="513"/>
  <c r="K27" i="513"/>
  <c r="K26" i="513"/>
  <c r="K25" i="513"/>
  <c r="K24" i="513"/>
  <c r="K23" i="513"/>
  <c r="K22" i="513"/>
  <c r="K21" i="513"/>
  <c r="K20" i="513"/>
  <c r="K19" i="513"/>
  <c r="K18" i="513"/>
  <c r="K17" i="513"/>
  <c r="K16" i="513"/>
  <c r="K15" i="513"/>
  <c r="J40" i="513" s="1"/>
  <c r="K14" i="513"/>
  <c r="K13" i="513"/>
  <c r="K40" i="513" s="1"/>
  <c r="K12" i="513"/>
  <c r="M72" i="512"/>
  <c r="M71" i="512"/>
  <c r="I71" i="512"/>
  <c r="M70" i="512"/>
  <c r="G70" i="512"/>
  <c r="M69" i="512"/>
  <c r="G69" i="512"/>
  <c r="M68" i="512"/>
  <c r="G68" i="512"/>
  <c r="M55" i="512"/>
  <c r="AJ54" i="512"/>
  <c r="AJ80" i="512" s="1"/>
  <c r="AF54" i="512"/>
  <c r="AF80" i="512" s="1"/>
  <c r="AB54" i="512"/>
  <c r="AB80" i="512" s="1"/>
  <c r="X54" i="512"/>
  <c r="X80" i="512" s="1"/>
  <c r="T54" i="512"/>
  <c r="P54" i="512"/>
  <c r="P80" i="512" s="1"/>
  <c r="M54" i="512"/>
  <c r="J53" i="512"/>
  <c r="J52" i="512"/>
  <c r="J51" i="512"/>
  <c r="J50" i="512"/>
  <c r="J49" i="512"/>
  <c r="J48" i="512"/>
  <c r="J47" i="512"/>
  <c r="J46" i="512"/>
  <c r="J45" i="512"/>
  <c r="J44" i="512"/>
  <c r="J43" i="512"/>
  <c r="J54" i="512" s="1"/>
  <c r="AJ42" i="512"/>
  <c r="AF42" i="512"/>
  <c r="AJ40" i="512"/>
  <c r="AF40" i="512"/>
  <c r="AB40" i="512"/>
  <c r="X40" i="512"/>
  <c r="T40" i="512"/>
  <c r="T80" i="512" s="1"/>
  <c r="P40" i="512"/>
  <c r="M40" i="512"/>
  <c r="M80" i="512" s="1"/>
  <c r="AN39" i="512"/>
  <c r="J39" i="512" s="1"/>
  <c r="K39" i="512"/>
  <c r="AN38" i="512"/>
  <c r="K38" i="512"/>
  <c r="K37" i="512"/>
  <c r="K36" i="512"/>
  <c r="K35" i="512"/>
  <c r="K34" i="512"/>
  <c r="K33" i="512"/>
  <c r="K32" i="512"/>
  <c r="K31" i="512"/>
  <c r="K30" i="512"/>
  <c r="K29" i="512"/>
  <c r="K28" i="512"/>
  <c r="K27" i="512"/>
  <c r="K26" i="512"/>
  <c r="K25" i="512"/>
  <c r="K24" i="512"/>
  <c r="K23" i="512"/>
  <c r="K22" i="512"/>
  <c r="K21" i="512"/>
  <c r="K20" i="512"/>
  <c r="K19" i="512"/>
  <c r="K18" i="512"/>
  <c r="K17" i="512"/>
  <c r="K16" i="512"/>
  <c r="K15" i="512"/>
  <c r="K14" i="512"/>
  <c r="K13" i="512"/>
  <c r="K12" i="512"/>
  <c r="K40" i="512" s="1"/>
  <c r="M72" i="511"/>
  <c r="M71" i="511"/>
  <c r="I71" i="511"/>
  <c r="M70" i="511"/>
  <c r="G70" i="511"/>
  <c r="M69" i="511"/>
  <c r="G69" i="511"/>
  <c r="M68" i="511"/>
  <c r="G68" i="511"/>
  <c r="P55" i="511"/>
  <c r="M55" i="511"/>
  <c r="AJ54" i="511"/>
  <c r="AJ80" i="511" s="1"/>
  <c r="AF54" i="511"/>
  <c r="AF80" i="511" s="1"/>
  <c r="AB54" i="511"/>
  <c r="AB80" i="511" s="1"/>
  <c r="X54" i="511"/>
  <c r="X80" i="511" s="1"/>
  <c r="T54" i="511"/>
  <c r="T80" i="511" s="1"/>
  <c r="P54" i="511"/>
  <c r="M54" i="511"/>
  <c r="J53" i="511"/>
  <c r="J52" i="511"/>
  <c r="J51" i="511"/>
  <c r="J50" i="511"/>
  <c r="J49" i="511"/>
  <c r="J48" i="511"/>
  <c r="J47" i="511"/>
  <c r="J46" i="511"/>
  <c r="J45" i="511"/>
  <c r="J44" i="511"/>
  <c r="J43" i="511"/>
  <c r="J54" i="511" s="1"/>
  <c r="AJ42" i="511"/>
  <c r="AF42" i="511"/>
  <c r="AJ40" i="511"/>
  <c r="AF40" i="511"/>
  <c r="AB40" i="511"/>
  <c r="X40" i="511"/>
  <c r="T40" i="511"/>
  <c r="P40" i="511"/>
  <c r="P80" i="511" s="1"/>
  <c r="M40" i="511"/>
  <c r="M80" i="511" s="1"/>
  <c r="AN39" i="511"/>
  <c r="J39" i="511" s="1"/>
  <c r="K39" i="511"/>
  <c r="AN38" i="511"/>
  <c r="K38" i="511"/>
  <c r="K37" i="511"/>
  <c r="K36" i="511"/>
  <c r="K35" i="511"/>
  <c r="K34" i="511"/>
  <c r="K33" i="511"/>
  <c r="K32" i="511"/>
  <c r="K31" i="511"/>
  <c r="K30" i="511"/>
  <c r="K29" i="511"/>
  <c r="K28" i="511"/>
  <c r="K27" i="511"/>
  <c r="K26" i="511"/>
  <c r="K25" i="511"/>
  <c r="K24" i="511"/>
  <c r="K23" i="511"/>
  <c r="K22" i="511"/>
  <c r="K21" i="511"/>
  <c r="K20" i="511"/>
  <c r="K19" i="511"/>
  <c r="K18" i="511"/>
  <c r="K17" i="511"/>
  <c r="K16" i="511"/>
  <c r="K15" i="511"/>
  <c r="K14" i="511"/>
  <c r="K13" i="511"/>
  <c r="K12" i="511"/>
  <c r="K40" i="511" s="1"/>
  <c r="T80" i="510"/>
  <c r="M72" i="510"/>
  <c r="M71" i="510"/>
  <c r="I71" i="510"/>
  <c r="M70" i="510"/>
  <c r="G70" i="510"/>
  <c r="M69" i="510"/>
  <c r="G69" i="510"/>
  <c r="M68" i="510"/>
  <c r="G68" i="510"/>
  <c r="AJ54" i="510"/>
  <c r="AJ80" i="510" s="1"/>
  <c r="AF54" i="510"/>
  <c r="AF80" i="510" s="1"/>
  <c r="AB54" i="510"/>
  <c r="AB80" i="510" s="1"/>
  <c r="X54" i="510"/>
  <c r="X80" i="510" s="1"/>
  <c r="T54" i="510"/>
  <c r="P54" i="510"/>
  <c r="P80" i="510" s="1"/>
  <c r="M54" i="510"/>
  <c r="M80" i="510" s="1"/>
  <c r="J54" i="510"/>
  <c r="J53" i="510"/>
  <c r="J52" i="510"/>
  <c r="J51" i="510"/>
  <c r="J50" i="510"/>
  <c r="J49" i="510"/>
  <c r="J48" i="510"/>
  <c r="J47" i="510"/>
  <c r="J46" i="510"/>
  <c r="J45" i="510"/>
  <c r="J44" i="510"/>
  <c r="J43" i="510"/>
  <c r="AJ42" i="510"/>
  <c r="AF42" i="510"/>
  <c r="AJ40" i="510"/>
  <c r="AF40" i="510"/>
  <c r="AB40" i="510"/>
  <c r="X40" i="510"/>
  <c r="T40" i="510"/>
  <c r="P40" i="510"/>
  <c r="M40" i="510"/>
  <c r="AN39" i="510"/>
  <c r="K39" i="510"/>
  <c r="AN38" i="510"/>
  <c r="K38" i="510"/>
  <c r="K37" i="510"/>
  <c r="K36" i="510"/>
  <c r="K35" i="510"/>
  <c r="K34" i="510"/>
  <c r="K33" i="510"/>
  <c r="K32" i="510"/>
  <c r="K31" i="510"/>
  <c r="K30" i="510"/>
  <c r="K29" i="510"/>
  <c r="K28" i="510"/>
  <c r="K27" i="510"/>
  <c r="K26" i="510"/>
  <c r="K25" i="510"/>
  <c r="K24" i="510"/>
  <c r="K23" i="510"/>
  <c r="K22" i="510"/>
  <c r="K21" i="510"/>
  <c r="K20" i="510"/>
  <c r="K19" i="510"/>
  <c r="K18" i="510"/>
  <c r="K17" i="510"/>
  <c r="J39" i="510" s="1"/>
  <c r="K16" i="510"/>
  <c r="K15" i="510"/>
  <c r="K14" i="510"/>
  <c r="K13" i="510"/>
  <c r="K12" i="510"/>
  <c r="K40" i="510" s="1"/>
  <c r="T80" i="509"/>
  <c r="P80" i="509"/>
  <c r="M80" i="509"/>
  <c r="M72" i="509"/>
  <c r="M71" i="509"/>
  <c r="I71" i="509"/>
  <c r="M70" i="509"/>
  <c r="G70" i="509"/>
  <c r="M69" i="509"/>
  <c r="G69" i="509"/>
  <c r="M68" i="509"/>
  <c r="G68" i="509"/>
  <c r="P55" i="509"/>
  <c r="M55" i="509"/>
  <c r="AJ54" i="509"/>
  <c r="AJ80" i="509" s="1"/>
  <c r="AF54" i="509"/>
  <c r="AB54" i="509"/>
  <c r="X54" i="509"/>
  <c r="T54" i="509"/>
  <c r="P54" i="509"/>
  <c r="M54" i="509"/>
  <c r="J53" i="509"/>
  <c r="J52" i="509"/>
  <c r="J51" i="509"/>
  <c r="J50" i="509"/>
  <c r="J49" i="509"/>
  <c r="J54" i="509" s="1"/>
  <c r="J48" i="509"/>
  <c r="J47" i="509"/>
  <c r="J46" i="509"/>
  <c r="J45" i="509"/>
  <c r="J44" i="509"/>
  <c r="J43" i="509"/>
  <c r="AJ42" i="509"/>
  <c r="AF42" i="509"/>
  <c r="AJ40" i="509"/>
  <c r="AF40" i="509"/>
  <c r="AF80" i="509" s="1"/>
  <c r="AB40" i="509"/>
  <c r="AB80" i="509" s="1"/>
  <c r="X40" i="509"/>
  <c r="X80" i="509" s="1"/>
  <c r="T40" i="509"/>
  <c r="P40" i="509"/>
  <c r="M40" i="509"/>
  <c r="AN39" i="509"/>
  <c r="K39" i="509"/>
  <c r="AN38" i="509"/>
  <c r="K38" i="509"/>
  <c r="J38" i="509" s="1"/>
  <c r="K37" i="509"/>
  <c r="K36" i="509"/>
  <c r="K35" i="509"/>
  <c r="K34" i="509"/>
  <c r="K33" i="509"/>
  <c r="K32" i="509"/>
  <c r="K31" i="509"/>
  <c r="K30" i="509"/>
  <c r="K29" i="509"/>
  <c r="K28" i="509"/>
  <c r="K27" i="509"/>
  <c r="K26" i="509"/>
  <c r="K25" i="509"/>
  <c r="K24" i="509"/>
  <c r="K23" i="509"/>
  <c r="K22" i="509"/>
  <c r="K21" i="509"/>
  <c r="K20" i="509"/>
  <c r="K19" i="509"/>
  <c r="K18" i="509"/>
  <c r="K17" i="509"/>
  <c r="K16" i="509"/>
  <c r="K15" i="509"/>
  <c r="K14" i="509"/>
  <c r="K13" i="509"/>
  <c r="J40" i="509" s="1"/>
  <c r="K12" i="509"/>
  <c r="K40" i="509" s="1"/>
  <c r="M72" i="508"/>
  <c r="M71" i="508"/>
  <c r="I71" i="508"/>
  <c r="M70" i="508"/>
  <c r="G70" i="508"/>
  <c r="M69" i="508"/>
  <c r="G69" i="508"/>
  <c r="M68" i="508"/>
  <c r="G68" i="508"/>
  <c r="P55" i="508"/>
  <c r="M55" i="508"/>
  <c r="AJ54" i="508"/>
  <c r="AJ80" i="508" s="1"/>
  <c r="AF54" i="508"/>
  <c r="AF80" i="508" s="1"/>
  <c r="AB54" i="508"/>
  <c r="AB80" i="508" s="1"/>
  <c r="X54" i="508"/>
  <c r="X80" i="508" s="1"/>
  <c r="T54" i="508"/>
  <c r="P54" i="508"/>
  <c r="M54" i="508"/>
  <c r="J53" i="508"/>
  <c r="J52" i="508"/>
  <c r="J51" i="508"/>
  <c r="J50" i="508"/>
  <c r="J49" i="508"/>
  <c r="J48" i="508"/>
  <c r="J47" i="508"/>
  <c r="J46" i="508"/>
  <c r="J54" i="508" s="1"/>
  <c r="J45" i="508"/>
  <c r="J44" i="508"/>
  <c r="J43" i="508"/>
  <c r="AJ42" i="508"/>
  <c r="AF42" i="508"/>
  <c r="AJ40" i="508"/>
  <c r="AF40" i="508"/>
  <c r="AB40" i="508"/>
  <c r="X40" i="508"/>
  <c r="T40" i="508"/>
  <c r="T80" i="508" s="1"/>
  <c r="P40" i="508"/>
  <c r="P80" i="508" s="1"/>
  <c r="M40" i="508"/>
  <c r="M80" i="508" s="1"/>
  <c r="AN39" i="508"/>
  <c r="K39" i="508"/>
  <c r="AN38" i="508"/>
  <c r="K38" i="508"/>
  <c r="K37" i="508"/>
  <c r="K36" i="508"/>
  <c r="K35" i="508"/>
  <c r="K34" i="508"/>
  <c r="K33" i="508"/>
  <c r="K32" i="508"/>
  <c r="K31" i="508"/>
  <c r="K30" i="508"/>
  <c r="K29" i="508"/>
  <c r="K28" i="508"/>
  <c r="K27" i="508"/>
  <c r="K26" i="508"/>
  <c r="K25" i="508"/>
  <c r="K24" i="508"/>
  <c r="K23" i="508"/>
  <c r="K22" i="508"/>
  <c r="K21" i="508"/>
  <c r="K20" i="508"/>
  <c r="K19" i="508"/>
  <c r="K18" i="508"/>
  <c r="K17" i="508"/>
  <c r="K16" i="508"/>
  <c r="K15" i="508"/>
  <c r="K14" i="508"/>
  <c r="J38" i="508" s="1"/>
  <c r="K13" i="508"/>
  <c r="K12" i="508"/>
  <c r="K40" i="508" s="1"/>
  <c r="M72" i="507"/>
  <c r="M71" i="507"/>
  <c r="I71" i="507"/>
  <c r="M70" i="507"/>
  <c r="G70" i="507"/>
  <c r="M69" i="507"/>
  <c r="G69" i="507"/>
  <c r="M68" i="507"/>
  <c r="G68" i="507"/>
  <c r="P55" i="507"/>
  <c r="M55" i="507"/>
  <c r="AJ54" i="507"/>
  <c r="AJ80" i="507" s="1"/>
  <c r="AF54" i="507"/>
  <c r="AF80" i="507" s="1"/>
  <c r="AB54" i="507"/>
  <c r="AB80" i="507" s="1"/>
  <c r="X54" i="507"/>
  <c r="X80" i="507" s="1"/>
  <c r="T54" i="507"/>
  <c r="P54" i="507"/>
  <c r="M54" i="507"/>
  <c r="J53" i="507"/>
  <c r="J52" i="507"/>
  <c r="J51" i="507"/>
  <c r="J50" i="507"/>
  <c r="J49" i="507"/>
  <c r="J48" i="507"/>
  <c r="J47" i="507"/>
  <c r="J46" i="507"/>
  <c r="J54" i="507" s="1"/>
  <c r="J45" i="507"/>
  <c r="J44" i="507"/>
  <c r="J43" i="507"/>
  <c r="AJ42" i="507"/>
  <c r="AF42" i="507"/>
  <c r="AJ40" i="507"/>
  <c r="AF40" i="507"/>
  <c r="AB40" i="507"/>
  <c r="X40" i="507"/>
  <c r="T40" i="507"/>
  <c r="T80" i="507" s="1"/>
  <c r="P40" i="507"/>
  <c r="P80" i="507" s="1"/>
  <c r="M40" i="507"/>
  <c r="M80" i="507" s="1"/>
  <c r="AN39" i="507"/>
  <c r="K39" i="507"/>
  <c r="AN38" i="507"/>
  <c r="K38" i="507"/>
  <c r="K37" i="507"/>
  <c r="K36" i="507"/>
  <c r="K35" i="507"/>
  <c r="K34" i="507"/>
  <c r="K33" i="507"/>
  <c r="K32" i="507"/>
  <c r="K31" i="507"/>
  <c r="K30" i="507"/>
  <c r="K29" i="507"/>
  <c r="K28" i="507"/>
  <c r="K27" i="507"/>
  <c r="K26" i="507"/>
  <c r="K25" i="507"/>
  <c r="K24" i="507"/>
  <c r="K23" i="507"/>
  <c r="K22" i="507"/>
  <c r="K21" i="507"/>
  <c r="K20" i="507"/>
  <c r="K19" i="507"/>
  <c r="K18" i="507"/>
  <c r="K17" i="507"/>
  <c r="K16" i="507"/>
  <c r="K15" i="507"/>
  <c r="K14" i="507"/>
  <c r="K13" i="507"/>
  <c r="K12" i="507"/>
  <c r="K40" i="507" s="1"/>
  <c r="M72" i="506"/>
  <c r="M71" i="506"/>
  <c r="I71" i="506"/>
  <c r="M70" i="506"/>
  <c r="G70" i="506"/>
  <c r="M69" i="506"/>
  <c r="G69" i="506"/>
  <c r="M68" i="506"/>
  <c r="G68" i="506"/>
  <c r="P55" i="506"/>
  <c r="M55" i="506"/>
  <c r="AJ54" i="506"/>
  <c r="AJ80" i="506" s="1"/>
  <c r="AF54" i="506"/>
  <c r="AF80" i="506" s="1"/>
  <c r="AB54" i="506"/>
  <c r="AB80" i="506" s="1"/>
  <c r="X54" i="506"/>
  <c r="X80" i="506" s="1"/>
  <c r="T54" i="506"/>
  <c r="P54" i="506"/>
  <c r="M54" i="506"/>
  <c r="J53" i="506"/>
  <c r="J52" i="506"/>
  <c r="J51" i="506"/>
  <c r="J50" i="506"/>
  <c r="J49" i="506"/>
  <c r="J48" i="506"/>
  <c r="J47" i="506"/>
  <c r="J46" i="506"/>
  <c r="J54" i="506" s="1"/>
  <c r="J45" i="506"/>
  <c r="J44" i="506"/>
  <c r="J43" i="506"/>
  <c r="AJ42" i="506"/>
  <c r="AF42" i="506"/>
  <c r="AJ40" i="506"/>
  <c r="AF40" i="506"/>
  <c r="AB40" i="506"/>
  <c r="X40" i="506"/>
  <c r="T40" i="506"/>
  <c r="T80" i="506" s="1"/>
  <c r="P40" i="506"/>
  <c r="P80" i="506" s="1"/>
  <c r="M40" i="506"/>
  <c r="M80" i="506" s="1"/>
  <c r="AN39" i="506"/>
  <c r="J39" i="506" s="1"/>
  <c r="K39" i="506"/>
  <c r="AN38" i="506"/>
  <c r="K38" i="506"/>
  <c r="K37" i="506"/>
  <c r="K36" i="506"/>
  <c r="K35" i="506"/>
  <c r="K34" i="506"/>
  <c r="K33" i="506"/>
  <c r="K32" i="506"/>
  <c r="K31" i="506"/>
  <c r="K30" i="506"/>
  <c r="K29" i="506"/>
  <c r="K28" i="506"/>
  <c r="K27" i="506"/>
  <c r="K26" i="506"/>
  <c r="K25" i="506"/>
  <c r="K24" i="506"/>
  <c r="K23" i="506"/>
  <c r="K22" i="506"/>
  <c r="K21" i="506"/>
  <c r="K20" i="506"/>
  <c r="K19" i="506"/>
  <c r="K18" i="506"/>
  <c r="K17" i="506"/>
  <c r="K16" i="506"/>
  <c r="K15" i="506"/>
  <c r="K14" i="506"/>
  <c r="K13" i="506"/>
  <c r="K12" i="506"/>
  <c r="K40" i="506" s="1"/>
  <c r="M72" i="505"/>
  <c r="M71" i="505"/>
  <c r="I71" i="505"/>
  <c r="M70" i="505"/>
  <c r="G70" i="505"/>
  <c r="M69" i="505"/>
  <c r="G69" i="505"/>
  <c r="M68" i="505"/>
  <c r="G68" i="505"/>
  <c r="AJ54" i="505"/>
  <c r="AJ80" i="505" s="1"/>
  <c r="AF54" i="505"/>
  <c r="AF80" i="505" s="1"/>
  <c r="AB54" i="505"/>
  <c r="AB80" i="505" s="1"/>
  <c r="X54" i="505"/>
  <c r="X80" i="505" s="1"/>
  <c r="T54" i="505"/>
  <c r="P54" i="505"/>
  <c r="P80" i="505" s="1"/>
  <c r="M54" i="505"/>
  <c r="M80" i="505" s="1"/>
  <c r="J53" i="505"/>
  <c r="J52" i="505"/>
  <c r="J51" i="505"/>
  <c r="J50" i="505"/>
  <c r="J49" i="505"/>
  <c r="J48" i="505"/>
  <c r="J47" i="505"/>
  <c r="J46" i="505"/>
  <c r="J54" i="505" s="1"/>
  <c r="J45" i="505"/>
  <c r="J44" i="505"/>
  <c r="J43" i="505"/>
  <c r="AJ42" i="505"/>
  <c r="AF42" i="505"/>
  <c r="AJ40" i="505"/>
  <c r="AF40" i="505"/>
  <c r="AB40" i="505"/>
  <c r="X40" i="505"/>
  <c r="T40" i="505"/>
  <c r="T80" i="505" s="1"/>
  <c r="P40" i="505"/>
  <c r="M40" i="505"/>
  <c r="AN39" i="505"/>
  <c r="K39" i="505"/>
  <c r="AN38" i="505"/>
  <c r="K38" i="505"/>
  <c r="K37" i="505"/>
  <c r="K36" i="505"/>
  <c r="K35" i="505"/>
  <c r="K34" i="505"/>
  <c r="K33" i="505"/>
  <c r="K32" i="505"/>
  <c r="K31" i="505"/>
  <c r="K30" i="505"/>
  <c r="K29" i="505"/>
  <c r="K28" i="505"/>
  <c r="K27" i="505"/>
  <c r="K26" i="505"/>
  <c r="K25" i="505"/>
  <c r="K24" i="505"/>
  <c r="K23" i="505"/>
  <c r="K22" i="505"/>
  <c r="K21" i="505"/>
  <c r="K20" i="505"/>
  <c r="K19" i="505"/>
  <c r="K18" i="505"/>
  <c r="K17" i="505"/>
  <c r="K16" i="505"/>
  <c r="K15" i="505"/>
  <c r="K14" i="505"/>
  <c r="K13" i="505"/>
  <c r="K12" i="505"/>
  <c r="K40" i="505" s="1"/>
  <c r="M72" i="504"/>
  <c r="M71" i="504"/>
  <c r="I71" i="504"/>
  <c r="M70" i="504"/>
  <c r="G70" i="504"/>
  <c r="M69" i="504"/>
  <c r="G69" i="504"/>
  <c r="M68" i="504"/>
  <c r="G68" i="504"/>
  <c r="P55" i="504"/>
  <c r="M55" i="504"/>
  <c r="AJ54" i="504"/>
  <c r="AJ80" i="504" s="1"/>
  <c r="AF54" i="504"/>
  <c r="AF80" i="504" s="1"/>
  <c r="AB54" i="504"/>
  <c r="AB80" i="504" s="1"/>
  <c r="X54" i="504"/>
  <c r="X80" i="504" s="1"/>
  <c r="T54" i="504"/>
  <c r="P54" i="504"/>
  <c r="M54" i="504"/>
  <c r="J53" i="504"/>
  <c r="J52" i="504"/>
  <c r="J51" i="504"/>
  <c r="J50" i="504"/>
  <c r="J49" i="504"/>
  <c r="J48" i="504"/>
  <c r="J47" i="504"/>
  <c r="J46" i="504"/>
  <c r="J54" i="504" s="1"/>
  <c r="J45" i="504"/>
  <c r="J44" i="504"/>
  <c r="J43" i="504"/>
  <c r="AJ42" i="504"/>
  <c r="AF42" i="504"/>
  <c r="AJ40" i="504"/>
  <c r="AF40" i="504"/>
  <c r="AB40" i="504"/>
  <c r="X40" i="504"/>
  <c r="T40" i="504"/>
  <c r="T80" i="504" s="1"/>
  <c r="P40" i="504"/>
  <c r="P80" i="504" s="1"/>
  <c r="M40" i="504"/>
  <c r="M80" i="504" s="1"/>
  <c r="AN39" i="504"/>
  <c r="J39" i="504" s="1"/>
  <c r="K39" i="504"/>
  <c r="AN38" i="504"/>
  <c r="K38" i="504"/>
  <c r="K37" i="504"/>
  <c r="K36" i="504"/>
  <c r="K35" i="504"/>
  <c r="K34" i="504"/>
  <c r="K33" i="504"/>
  <c r="K32" i="504"/>
  <c r="K31" i="504"/>
  <c r="K30" i="504"/>
  <c r="K29" i="504"/>
  <c r="K28" i="504"/>
  <c r="K27" i="504"/>
  <c r="K26" i="504"/>
  <c r="K25" i="504"/>
  <c r="K24" i="504"/>
  <c r="K23" i="504"/>
  <c r="K22" i="504"/>
  <c r="K21" i="504"/>
  <c r="K20" i="504"/>
  <c r="K19" i="504"/>
  <c r="K18" i="504"/>
  <c r="K17" i="504"/>
  <c r="K16" i="504"/>
  <c r="K15" i="504"/>
  <c r="K14" i="504"/>
  <c r="K13" i="504"/>
  <c r="K12" i="504"/>
  <c r="K40" i="504" s="1"/>
  <c r="T80" i="503"/>
  <c r="P80" i="503"/>
  <c r="M72" i="503"/>
  <c r="M71" i="503"/>
  <c r="I71" i="503"/>
  <c r="M70" i="503"/>
  <c r="G70" i="503"/>
  <c r="M69" i="503"/>
  <c r="G69" i="503"/>
  <c r="M68" i="503"/>
  <c r="G68" i="503"/>
  <c r="P55" i="503"/>
  <c r="AJ54" i="503"/>
  <c r="AJ80" i="503" s="1"/>
  <c r="AF54" i="503"/>
  <c r="AF80" i="503" s="1"/>
  <c r="AB54" i="503"/>
  <c r="AB80" i="503" s="1"/>
  <c r="X54" i="503"/>
  <c r="X80" i="503" s="1"/>
  <c r="T54" i="503"/>
  <c r="P54" i="503"/>
  <c r="M54" i="503"/>
  <c r="M80" i="503" s="1"/>
  <c r="J53" i="503"/>
  <c r="J52" i="503"/>
  <c r="J51" i="503"/>
  <c r="J50" i="503"/>
  <c r="J49" i="503"/>
  <c r="J48" i="503"/>
  <c r="J47" i="503"/>
  <c r="J46" i="503"/>
  <c r="J54" i="503" s="1"/>
  <c r="J45" i="503"/>
  <c r="J44" i="503"/>
  <c r="J43" i="503"/>
  <c r="AJ42" i="503"/>
  <c r="AF42" i="503"/>
  <c r="AJ40" i="503"/>
  <c r="AF40" i="503"/>
  <c r="AB40" i="503"/>
  <c r="X40" i="503"/>
  <c r="T40" i="503"/>
  <c r="P40" i="503"/>
  <c r="M40" i="503"/>
  <c r="AN39" i="503"/>
  <c r="K39" i="503"/>
  <c r="AN38" i="503"/>
  <c r="J38" i="503" s="1"/>
  <c r="K38" i="503"/>
  <c r="K37" i="503"/>
  <c r="K36" i="503"/>
  <c r="K35" i="503"/>
  <c r="K34" i="503"/>
  <c r="K33" i="503"/>
  <c r="K32" i="503"/>
  <c r="K31" i="503"/>
  <c r="K30" i="503"/>
  <c r="K29" i="503"/>
  <c r="K28" i="503"/>
  <c r="K27" i="503"/>
  <c r="K26" i="503"/>
  <c r="K25" i="503"/>
  <c r="K24" i="503"/>
  <c r="K23" i="503"/>
  <c r="K22" i="503"/>
  <c r="K21" i="503"/>
  <c r="K20" i="503"/>
  <c r="K19" i="503"/>
  <c r="K18" i="503"/>
  <c r="K17" i="503"/>
  <c r="K16" i="503"/>
  <c r="J39" i="503" s="1"/>
  <c r="K15" i="503"/>
  <c r="K14" i="503"/>
  <c r="K13" i="503"/>
  <c r="K12" i="503"/>
  <c r="K40" i="503" s="1"/>
  <c r="M72" i="502"/>
  <c r="M71" i="502"/>
  <c r="I71" i="502"/>
  <c r="M70" i="502"/>
  <c r="G70" i="502"/>
  <c r="M69" i="502"/>
  <c r="G69" i="502"/>
  <c r="M68" i="502"/>
  <c r="G68" i="502"/>
  <c r="P55" i="502"/>
  <c r="AJ54" i="502"/>
  <c r="AJ80" i="502" s="1"/>
  <c r="AF54" i="502"/>
  <c r="AF80" i="502" s="1"/>
  <c r="AB54" i="502"/>
  <c r="AB80" i="502" s="1"/>
  <c r="X54" i="502"/>
  <c r="X80" i="502" s="1"/>
  <c r="T54" i="502"/>
  <c r="P54" i="502"/>
  <c r="M54" i="502"/>
  <c r="M80" i="502" s="1"/>
  <c r="J53" i="502"/>
  <c r="J52" i="502"/>
  <c r="J51" i="502"/>
  <c r="J50" i="502"/>
  <c r="J49" i="502"/>
  <c r="J48" i="502"/>
  <c r="J47" i="502"/>
  <c r="J46" i="502"/>
  <c r="J45" i="502"/>
  <c r="J44" i="502"/>
  <c r="J43" i="502"/>
  <c r="J54" i="502" s="1"/>
  <c r="AJ42" i="502"/>
  <c r="AF42" i="502"/>
  <c r="AJ40" i="502"/>
  <c r="AF40" i="502"/>
  <c r="AB40" i="502"/>
  <c r="X40" i="502"/>
  <c r="T40" i="502"/>
  <c r="T80" i="502" s="1"/>
  <c r="P40" i="502"/>
  <c r="P80" i="502" s="1"/>
  <c r="M40" i="502"/>
  <c r="AN39" i="502"/>
  <c r="J39" i="502" s="1"/>
  <c r="K39" i="502"/>
  <c r="AN38" i="502"/>
  <c r="K38" i="502"/>
  <c r="K37" i="502"/>
  <c r="K36" i="502"/>
  <c r="K35" i="502"/>
  <c r="K34" i="502"/>
  <c r="K33" i="502"/>
  <c r="K32" i="502"/>
  <c r="K31" i="502"/>
  <c r="K30" i="502"/>
  <c r="K29" i="502"/>
  <c r="K28" i="502"/>
  <c r="K27" i="502"/>
  <c r="K26" i="502"/>
  <c r="K25" i="502"/>
  <c r="K24" i="502"/>
  <c r="K23" i="502"/>
  <c r="K22" i="502"/>
  <c r="K21" i="502"/>
  <c r="K20" i="502"/>
  <c r="K19" i="502"/>
  <c r="K18" i="502"/>
  <c r="K17" i="502"/>
  <c r="K16" i="502"/>
  <c r="K15" i="502"/>
  <c r="K14" i="502"/>
  <c r="K13" i="502"/>
  <c r="K12" i="502"/>
  <c r="K40" i="502" s="1"/>
  <c r="AJ80" i="501"/>
  <c r="M72" i="501"/>
  <c r="M71" i="501"/>
  <c r="I71" i="501"/>
  <c r="M70" i="501"/>
  <c r="G70" i="501"/>
  <c r="M69" i="501"/>
  <c r="G69" i="501"/>
  <c r="M68" i="501"/>
  <c r="G68" i="501"/>
  <c r="P55" i="501"/>
  <c r="M55" i="501"/>
  <c r="AJ54" i="501"/>
  <c r="AF54" i="501"/>
  <c r="AF80" i="501" s="1"/>
  <c r="AB54" i="501"/>
  <c r="AB80" i="501" s="1"/>
  <c r="X54" i="501"/>
  <c r="X80" i="501" s="1"/>
  <c r="T54" i="501"/>
  <c r="T80" i="501" s="1"/>
  <c r="P54" i="501"/>
  <c r="M54" i="501"/>
  <c r="J53" i="501"/>
  <c r="J52" i="501"/>
  <c r="J51" i="501"/>
  <c r="J50" i="501"/>
  <c r="J49" i="501"/>
  <c r="J48" i="501"/>
  <c r="J47" i="501"/>
  <c r="J46" i="501"/>
  <c r="J45" i="501"/>
  <c r="J54" i="501" s="1"/>
  <c r="J44" i="501"/>
  <c r="J43" i="501"/>
  <c r="AJ42" i="501"/>
  <c r="AF42" i="501"/>
  <c r="AJ40" i="501"/>
  <c r="AF40" i="501"/>
  <c r="AB40" i="501"/>
  <c r="X40" i="501"/>
  <c r="T40" i="501"/>
  <c r="P40" i="501"/>
  <c r="P80" i="501" s="1"/>
  <c r="M40" i="501"/>
  <c r="M80" i="501" s="1"/>
  <c r="AN39" i="501"/>
  <c r="J39" i="501" s="1"/>
  <c r="K39" i="501"/>
  <c r="AN38" i="501"/>
  <c r="K38" i="501"/>
  <c r="K37" i="501"/>
  <c r="K36" i="501"/>
  <c r="K35" i="501"/>
  <c r="K34" i="501"/>
  <c r="K33" i="501"/>
  <c r="K32" i="501"/>
  <c r="K31" i="501"/>
  <c r="K30" i="501"/>
  <c r="K29" i="501"/>
  <c r="K28" i="501"/>
  <c r="K27" i="501"/>
  <c r="K26" i="501"/>
  <c r="K25" i="501"/>
  <c r="K24" i="501"/>
  <c r="K23" i="501"/>
  <c r="K22" i="501"/>
  <c r="K21" i="501"/>
  <c r="K40" i="501" s="1"/>
  <c r="K20" i="501"/>
  <c r="K19" i="501"/>
  <c r="K18" i="501"/>
  <c r="K17" i="501"/>
  <c r="K16" i="501"/>
  <c r="K15" i="501"/>
  <c r="K14" i="501"/>
  <c r="K13" i="501"/>
  <c r="K12" i="501"/>
  <c r="J40" i="501" s="1"/>
  <c r="M28" i="255"/>
  <c r="AN39" i="2"/>
  <c r="BJ25" i="498"/>
  <c r="BI25" i="498"/>
  <c r="BH25" i="498"/>
  <c r="BG25" i="498"/>
  <c r="BF25" i="498"/>
  <c r="BE25" i="498"/>
  <c r="BD25" i="498"/>
  <c r="BC25" i="498"/>
  <c r="BB25" i="498"/>
  <c r="BA25" i="498"/>
  <c r="AZ25" i="498"/>
  <c r="AY25" i="498"/>
  <c r="AX25" i="498"/>
  <c r="AW25" i="498"/>
  <c r="AV25" i="498"/>
  <c r="AU25" i="498"/>
  <c r="AT25" i="498"/>
  <c r="AS25" i="498"/>
  <c r="AR25" i="498"/>
  <c r="AQ25" i="498"/>
  <c r="AP25" i="498"/>
  <c r="AO25" i="498"/>
  <c r="AN25" i="498"/>
  <c r="AM25" i="498"/>
  <c r="AL25" i="498"/>
  <c r="AK25" i="498"/>
  <c r="AJ25" i="498"/>
  <c r="AI25" i="498"/>
  <c r="AH25" i="498"/>
  <c r="AG25" i="498"/>
  <c r="AF25" i="498"/>
  <c r="AE25" i="498"/>
  <c r="AD25" i="498"/>
  <c r="AC25" i="498"/>
  <c r="AB25" i="498"/>
  <c r="AA25" i="498"/>
  <c r="Z25" i="498"/>
  <c r="Y25" i="498"/>
  <c r="X25" i="498"/>
  <c r="W25" i="498"/>
  <c r="V25" i="498"/>
  <c r="U25" i="498"/>
  <c r="T25" i="498"/>
  <c r="S25" i="498"/>
  <c r="R25" i="498"/>
  <c r="Q25" i="498"/>
  <c r="P25" i="498"/>
  <c r="O25" i="498"/>
  <c r="N25" i="498"/>
  <c r="M25" i="498"/>
  <c r="L25" i="498"/>
  <c r="K25" i="498"/>
  <c r="J25" i="498"/>
  <c r="I25" i="498"/>
  <c r="H25" i="498"/>
  <c r="G25" i="498"/>
  <c r="F25" i="498"/>
  <c r="E25" i="498"/>
  <c r="D25" i="498"/>
  <c r="C25" i="498"/>
  <c r="BJ22" i="498"/>
  <c r="BI22" i="498"/>
  <c r="BH22" i="498"/>
  <c r="BG22" i="498"/>
  <c r="BF22" i="498"/>
  <c r="BE22" i="498"/>
  <c r="BD22" i="498"/>
  <c r="BC22" i="498"/>
  <c r="BB22" i="498"/>
  <c r="BA22" i="498"/>
  <c r="AZ22" i="498"/>
  <c r="AY22" i="498"/>
  <c r="AX22" i="498"/>
  <c r="AW22" i="498"/>
  <c r="AV22" i="498"/>
  <c r="AU22" i="498"/>
  <c r="AT22" i="498"/>
  <c r="AS22" i="498"/>
  <c r="AR22" i="498"/>
  <c r="AQ22" i="498"/>
  <c r="AP22" i="498"/>
  <c r="AO22" i="498"/>
  <c r="AN22" i="498"/>
  <c r="AM22" i="498"/>
  <c r="AL22" i="498"/>
  <c r="AK22" i="498"/>
  <c r="AJ22" i="498"/>
  <c r="AI22" i="498"/>
  <c r="AH22" i="498"/>
  <c r="AG22" i="498"/>
  <c r="AF22" i="498"/>
  <c r="AE22" i="498"/>
  <c r="AD22" i="498"/>
  <c r="AC22" i="498"/>
  <c r="AB22" i="498"/>
  <c r="AA22" i="498"/>
  <c r="Z22" i="498"/>
  <c r="Y22" i="498"/>
  <c r="X22" i="498"/>
  <c r="W22" i="498"/>
  <c r="V22" i="498"/>
  <c r="U22" i="498"/>
  <c r="T22" i="498"/>
  <c r="S22" i="498"/>
  <c r="R22" i="498"/>
  <c r="Q22" i="498"/>
  <c r="P22" i="498"/>
  <c r="O22" i="498"/>
  <c r="N22" i="498"/>
  <c r="M22" i="498"/>
  <c r="L22" i="498"/>
  <c r="K22" i="498"/>
  <c r="J22" i="498"/>
  <c r="I22" i="498"/>
  <c r="H22" i="498"/>
  <c r="G22" i="498"/>
  <c r="F22" i="498"/>
  <c r="E22" i="498"/>
  <c r="D22" i="498"/>
  <c r="C22" i="498"/>
  <c r="BJ21" i="498"/>
  <c r="BI21" i="498"/>
  <c r="BH21" i="498"/>
  <c r="BG21" i="498"/>
  <c r="BF21" i="498"/>
  <c r="BE21" i="498"/>
  <c r="BD21" i="498"/>
  <c r="BC21" i="498"/>
  <c r="BB21" i="498"/>
  <c r="BA21" i="498"/>
  <c r="AZ21" i="498"/>
  <c r="AY21" i="498"/>
  <c r="AX21" i="498"/>
  <c r="AW21" i="498"/>
  <c r="AV21" i="498"/>
  <c r="AU21" i="498"/>
  <c r="AT21" i="498"/>
  <c r="AS21" i="498"/>
  <c r="AR21" i="498"/>
  <c r="AQ21" i="498"/>
  <c r="AP21" i="498"/>
  <c r="AO21" i="498"/>
  <c r="AN21" i="498"/>
  <c r="AM21" i="498"/>
  <c r="AL21" i="498"/>
  <c r="AK21" i="498"/>
  <c r="AJ21" i="498"/>
  <c r="AI21" i="498"/>
  <c r="AH21" i="498"/>
  <c r="AG21" i="498"/>
  <c r="AF21" i="498"/>
  <c r="AE21" i="498"/>
  <c r="AD21" i="498"/>
  <c r="AC21" i="498"/>
  <c r="AB21" i="498"/>
  <c r="AA21" i="498"/>
  <c r="Z21" i="498"/>
  <c r="Y21" i="498"/>
  <c r="X21" i="498"/>
  <c r="W21" i="498"/>
  <c r="V21" i="498"/>
  <c r="U21" i="498"/>
  <c r="T21" i="498"/>
  <c r="S21" i="498"/>
  <c r="R21" i="498"/>
  <c r="Q21" i="498"/>
  <c r="P21" i="498"/>
  <c r="O21" i="498"/>
  <c r="N21" i="498"/>
  <c r="M21" i="498"/>
  <c r="L21" i="498"/>
  <c r="K21" i="498"/>
  <c r="J21" i="498"/>
  <c r="I21" i="498"/>
  <c r="H21" i="498"/>
  <c r="G21" i="498"/>
  <c r="F21" i="498"/>
  <c r="E21" i="498"/>
  <c r="D21" i="498"/>
  <c r="C21" i="498"/>
  <c r="BJ20" i="498"/>
  <c r="BI20" i="498"/>
  <c r="BH20" i="498"/>
  <c r="BG20" i="498"/>
  <c r="BF20" i="498"/>
  <c r="BE20" i="498"/>
  <c r="BD20" i="498"/>
  <c r="BC20" i="498"/>
  <c r="BB20" i="498"/>
  <c r="BA20" i="498"/>
  <c r="AZ20" i="498"/>
  <c r="AY20" i="498"/>
  <c r="AX20" i="498"/>
  <c r="AW20" i="498"/>
  <c r="AV20" i="498"/>
  <c r="AU20" i="498"/>
  <c r="AT20" i="498"/>
  <c r="AS20" i="498"/>
  <c r="AR20" i="498"/>
  <c r="AQ20" i="498"/>
  <c r="AP20" i="498"/>
  <c r="AO20" i="498"/>
  <c r="AN20" i="498"/>
  <c r="AM20" i="498"/>
  <c r="AL20" i="498"/>
  <c r="AK20" i="498"/>
  <c r="AJ20" i="498"/>
  <c r="AI20" i="498"/>
  <c r="AH20" i="498"/>
  <c r="AG20" i="498"/>
  <c r="AF20" i="498"/>
  <c r="AE20" i="498"/>
  <c r="AD20" i="498"/>
  <c r="AC20" i="498"/>
  <c r="AB20" i="498"/>
  <c r="AA20" i="498"/>
  <c r="Z20" i="498"/>
  <c r="Y20" i="498"/>
  <c r="X20" i="498"/>
  <c r="W20" i="498"/>
  <c r="V20" i="498"/>
  <c r="U20" i="498"/>
  <c r="T20" i="498"/>
  <c r="S20" i="498"/>
  <c r="R20" i="498"/>
  <c r="Q20" i="498"/>
  <c r="P20" i="498"/>
  <c r="O20" i="498"/>
  <c r="N20" i="498"/>
  <c r="M20" i="498"/>
  <c r="L20" i="498"/>
  <c r="K20" i="498"/>
  <c r="J20" i="498"/>
  <c r="I20" i="498"/>
  <c r="H20" i="498"/>
  <c r="G20" i="498"/>
  <c r="F20" i="498"/>
  <c r="E20" i="498"/>
  <c r="D20" i="498"/>
  <c r="C20" i="498"/>
  <c r="BJ19" i="498"/>
  <c r="BI19" i="498"/>
  <c r="BH19" i="498"/>
  <c r="BG19" i="498"/>
  <c r="BF19" i="498"/>
  <c r="BE19" i="498"/>
  <c r="BD19" i="498"/>
  <c r="BC19" i="498"/>
  <c r="BB19" i="498"/>
  <c r="BA19" i="498"/>
  <c r="AZ19" i="498"/>
  <c r="AY19" i="498"/>
  <c r="AX19" i="498"/>
  <c r="AW19" i="498"/>
  <c r="AV19" i="498"/>
  <c r="AU19" i="498"/>
  <c r="AT19" i="498"/>
  <c r="AS19" i="498"/>
  <c r="AR19" i="498"/>
  <c r="AQ19" i="498"/>
  <c r="AP19" i="498"/>
  <c r="AO19" i="498"/>
  <c r="AN19" i="498"/>
  <c r="AM19" i="498"/>
  <c r="AL19" i="498"/>
  <c r="AK19" i="498"/>
  <c r="AJ19" i="498"/>
  <c r="AI19" i="498"/>
  <c r="AH19" i="498"/>
  <c r="AG19" i="498"/>
  <c r="AF19" i="498"/>
  <c r="AE19" i="498"/>
  <c r="AD19" i="498"/>
  <c r="AC19" i="498"/>
  <c r="AB19" i="498"/>
  <c r="AA19" i="498"/>
  <c r="Z19" i="498"/>
  <c r="Y19" i="498"/>
  <c r="X19" i="498"/>
  <c r="W19" i="498"/>
  <c r="V19" i="498"/>
  <c r="U19" i="498"/>
  <c r="T19" i="498"/>
  <c r="S19" i="498"/>
  <c r="R19" i="498"/>
  <c r="Q19" i="498"/>
  <c r="P19" i="498"/>
  <c r="O19" i="498"/>
  <c r="N19" i="498"/>
  <c r="M19" i="498"/>
  <c r="L19" i="498"/>
  <c r="K19" i="498"/>
  <c r="J19" i="498"/>
  <c r="I19" i="498"/>
  <c r="H19" i="498"/>
  <c r="G19" i="498"/>
  <c r="F19" i="498"/>
  <c r="E19" i="498"/>
  <c r="D19" i="498"/>
  <c r="C19" i="498"/>
  <c r="BJ18" i="498"/>
  <c r="BI18" i="498"/>
  <c r="BH18" i="498"/>
  <c r="BG18" i="498"/>
  <c r="BF18" i="498"/>
  <c r="BE18" i="498"/>
  <c r="BD18" i="498"/>
  <c r="BC18" i="498"/>
  <c r="BB18" i="498"/>
  <c r="BA18" i="498"/>
  <c r="AZ18" i="498"/>
  <c r="AY18" i="498"/>
  <c r="AX18" i="498"/>
  <c r="AW18" i="498"/>
  <c r="AV18" i="498"/>
  <c r="AU18" i="498"/>
  <c r="AT18" i="498"/>
  <c r="AS18" i="498"/>
  <c r="AR18" i="498"/>
  <c r="AQ18" i="498"/>
  <c r="AP18" i="498"/>
  <c r="AO18" i="498"/>
  <c r="AN18" i="498"/>
  <c r="AM18" i="498"/>
  <c r="AL18" i="498"/>
  <c r="AK18" i="498"/>
  <c r="AJ18" i="498"/>
  <c r="AI18" i="498"/>
  <c r="AH18" i="498"/>
  <c r="AG18" i="498"/>
  <c r="AF18" i="498"/>
  <c r="AE18" i="498"/>
  <c r="AD18" i="498"/>
  <c r="AC18" i="498"/>
  <c r="AB18" i="498"/>
  <c r="AA18" i="498"/>
  <c r="Z18" i="498"/>
  <c r="Y18" i="498"/>
  <c r="X18" i="498"/>
  <c r="W18" i="498"/>
  <c r="V18" i="498"/>
  <c r="U18" i="498"/>
  <c r="T18" i="498"/>
  <c r="S18" i="498"/>
  <c r="R18" i="498"/>
  <c r="Q18" i="498"/>
  <c r="P18" i="498"/>
  <c r="O18" i="498"/>
  <c r="N18" i="498"/>
  <c r="M18" i="498"/>
  <c r="L18" i="498"/>
  <c r="K18" i="498"/>
  <c r="J18" i="498"/>
  <c r="I18" i="498"/>
  <c r="H18" i="498"/>
  <c r="G18" i="498"/>
  <c r="F18" i="498"/>
  <c r="E18" i="498"/>
  <c r="D18" i="498"/>
  <c r="C18" i="498"/>
  <c r="BJ17" i="498"/>
  <c r="BI17" i="498"/>
  <c r="BH17" i="498"/>
  <c r="BG17" i="498"/>
  <c r="BF17" i="498"/>
  <c r="BE17" i="498"/>
  <c r="BD17" i="498"/>
  <c r="BC17" i="498"/>
  <c r="BB17" i="498"/>
  <c r="BA17" i="498"/>
  <c r="AZ17" i="498"/>
  <c r="AY17" i="498"/>
  <c r="AX17" i="498"/>
  <c r="AW17" i="498"/>
  <c r="AV17" i="498"/>
  <c r="AU17" i="498"/>
  <c r="AT17" i="498"/>
  <c r="AS17" i="498"/>
  <c r="AR17" i="498"/>
  <c r="AQ17" i="498"/>
  <c r="AP17" i="498"/>
  <c r="AO17" i="498"/>
  <c r="AN17" i="498"/>
  <c r="AM17" i="498"/>
  <c r="AL17" i="498"/>
  <c r="AK17" i="498"/>
  <c r="AJ17" i="498"/>
  <c r="AI17" i="498"/>
  <c r="AH17" i="498"/>
  <c r="AG17" i="498"/>
  <c r="AF17" i="498"/>
  <c r="AE17" i="498"/>
  <c r="AD17" i="498"/>
  <c r="AC17" i="498"/>
  <c r="AB17" i="498"/>
  <c r="AA17" i="498"/>
  <c r="Z17" i="498"/>
  <c r="Y17" i="498"/>
  <c r="X17" i="498"/>
  <c r="W17" i="498"/>
  <c r="V17" i="498"/>
  <c r="U17" i="498"/>
  <c r="T17" i="498"/>
  <c r="S17" i="498"/>
  <c r="R17" i="498"/>
  <c r="Q17" i="498"/>
  <c r="P17" i="498"/>
  <c r="O17" i="498"/>
  <c r="N17" i="498"/>
  <c r="M17" i="498"/>
  <c r="L17" i="498"/>
  <c r="K17" i="498"/>
  <c r="J17" i="498"/>
  <c r="I17" i="498"/>
  <c r="H17" i="498"/>
  <c r="G17" i="498"/>
  <c r="F17" i="498"/>
  <c r="E17" i="498"/>
  <c r="D17" i="498"/>
  <c r="C17" i="498"/>
  <c r="BJ16" i="498"/>
  <c r="BI16" i="498"/>
  <c r="BH16" i="498"/>
  <c r="BG16" i="498"/>
  <c r="BF16" i="498"/>
  <c r="BE16" i="498"/>
  <c r="BD16" i="498"/>
  <c r="BC16" i="498"/>
  <c r="BB16" i="498"/>
  <c r="BA16" i="498"/>
  <c r="AZ16" i="498"/>
  <c r="AY16" i="498"/>
  <c r="AX16" i="498"/>
  <c r="AW16" i="498"/>
  <c r="AV16" i="498"/>
  <c r="AU16" i="498"/>
  <c r="AT16" i="498"/>
  <c r="AS16" i="498"/>
  <c r="AR16" i="498"/>
  <c r="AQ16" i="498"/>
  <c r="AP16" i="498"/>
  <c r="AO16" i="498"/>
  <c r="AN16" i="498"/>
  <c r="AM16" i="498"/>
  <c r="AL16" i="498"/>
  <c r="AK16" i="498"/>
  <c r="AJ16" i="498"/>
  <c r="AI16" i="498"/>
  <c r="AH16" i="498"/>
  <c r="AG16" i="498"/>
  <c r="AF16" i="498"/>
  <c r="AE16" i="498"/>
  <c r="AD16" i="498"/>
  <c r="AC16" i="498"/>
  <c r="AB16" i="498"/>
  <c r="AA16" i="498"/>
  <c r="Z16" i="498"/>
  <c r="Y16" i="498"/>
  <c r="X16" i="498"/>
  <c r="W16" i="498"/>
  <c r="V16" i="498"/>
  <c r="U16" i="498"/>
  <c r="T16" i="498"/>
  <c r="S16" i="498"/>
  <c r="R16" i="498"/>
  <c r="Q16" i="498"/>
  <c r="P16" i="498"/>
  <c r="O16" i="498"/>
  <c r="N16" i="498"/>
  <c r="M16" i="498"/>
  <c r="L16" i="498"/>
  <c r="K16" i="498"/>
  <c r="J16" i="498"/>
  <c r="I16" i="498"/>
  <c r="H16" i="498"/>
  <c r="G16" i="498"/>
  <c r="F16" i="498"/>
  <c r="E16" i="498"/>
  <c r="D16" i="498"/>
  <c r="C16" i="498"/>
  <c r="BJ15" i="498"/>
  <c r="BI15" i="498"/>
  <c r="BH15" i="498"/>
  <c r="BG15" i="498"/>
  <c r="BF15" i="498"/>
  <c r="BE15" i="498"/>
  <c r="BD15" i="498"/>
  <c r="BC15" i="498"/>
  <c r="BB15" i="498"/>
  <c r="BA15" i="498"/>
  <c r="AZ15" i="498"/>
  <c r="AY15" i="498"/>
  <c r="AX15" i="498"/>
  <c r="AW15" i="498"/>
  <c r="AV15" i="498"/>
  <c r="AU15" i="498"/>
  <c r="AT15" i="498"/>
  <c r="AS15" i="498"/>
  <c r="AR15" i="498"/>
  <c r="AQ15" i="498"/>
  <c r="AP15" i="498"/>
  <c r="AO15" i="498"/>
  <c r="AN15" i="498"/>
  <c r="AM15" i="498"/>
  <c r="AL15" i="498"/>
  <c r="AK15" i="498"/>
  <c r="AJ15" i="498"/>
  <c r="AI15" i="498"/>
  <c r="AH15" i="498"/>
  <c r="AG15" i="498"/>
  <c r="AF15" i="498"/>
  <c r="AE15" i="498"/>
  <c r="AD15" i="498"/>
  <c r="AC15" i="498"/>
  <c r="AB15" i="498"/>
  <c r="AA15" i="498"/>
  <c r="Z15" i="498"/>
  <c r="Y15" i="498"/>
  <c r="X15" i="498"/>
  <c r="W15" i="498"/>
  <c r="V15" i="498"/>
  <c r="U15" i="498"/>
  <c r="T15" i="498"/>
  <c r="S15" i="498"/>
  <c r="R15" i="498"/>
  <c r="Q15" i="498"/>
  <c r="P15" i="498"/>
  <c r="O15" i="498"/>
  <c r="N15" i="498"/>
  <c r="M15" i="498"/>
  <c r="L15" i="498"/>
  <c r="K15" i="498"/>
  <c r="J15" i="498"/>
  <c r="I15" i="498"/>
  <c r="H15" i="498"/>
  <c r="G15" i="498"/>
  <c r="F15" i="498"/>
  <c r="E15" i="498"/>
  <c r="D15" i="498"/>
  <c r="C15" i="498"/>
  <c r="BJ14" i="498"/>
  <c r="BI14" i="498"/>
  <c r="BH14" i="498"/>
  <c r="BG14" i="498"/>
  <c r="BF14" i="498"/>
  <c r="BE14" i="498"/>
  <c r="BD14" i="498"/>
  <c r="BC14" i="498"/>
  <c r="BB14" i="498"/>
  <c r="BA14" i="498"/>
  <c r="AZ14" i="498"/>
  <c r="AY14" i="498"/>
  <c r="AX14" i="498"/>
  <c r="AW14" i="498"/>
  <c r="AV14" i="498"/>
  <c r="AU14" i="498"/>
  <c r="AT14" i="498"/>
  <c r="AS14" i="498"/>
  <c r="AR14" i="498"/>
  <c r="AQ14" i="498"/>
  <c r="AP14" i="498"/>
  <c r="AO14" i="498"/>
  <c r="AN14" i="498"/>
  <c r="AM14" i="498"/>
  <c r="AL14" i="498"/>
  <c r="AK14" i="498"/>
  <c r="AJ14" i="498"/>
  <c r="AI14" i="498"/>
  <c r="AH14" i="498"/>
  <c r="AG14" i="498"/>
  <c r="AF14" i="498"/>
  <c r="AE14" i="498"/>
  <c r="AD14" i="498"/>
  <c r="AC14" i="498"/>
  <c r="AB14" i="498"/>
  <c r="AA14" i="498"/>
  <c r="Z14" i="498"/>
  <c r="Y14" i="498"/>
  <c r="X14" i="498"/>
  <c r="W14" i="498"/>
  <c r="V14" i="498"/>
  <c r="U14" i="498"/>
  <c r="T14" i="498"/>
  <c r="S14" i="498"/>
  <c r="R14" i="498"/>
  <c r="Q14" i="498"/>
  <c r="P14" i="498"/>
  <c r="O14" i="498"/>
  <c r="N14" i="498"/>
  <c r="M14" i="498"/>
  <c r="L14" i="498"/>
  <c r="K14" i="498"/>
  <c r="J14" i="498"/>
  <c r="I14" i="498"/>
  <c r="H14" i="498"/>
  <c r="G14" i="498"/>
  <c r="F14" i="498"/>
  <c r="E14" i="498"/>
  <c r="D14" i="498"/>
  <c r="C14" i="498"/>
  <c r="BJ13" i="498"/>
  <c r="BI13" i="498"/>
  <c r="BH13" i="498"/>
  <c r="BG13" i="498"/>
  <c r="BF13" i="498"/>
  <c r="BE13" i="498"/>
  <c r="BD13" i="498"/>
  <c r="BC13" i="498"/>
  <c r="BB13" i="498"/>
  <c r="BA13" i="498"/>
  <c r="AZ13" i="498"/>
  <c r="AY13" i="498"/>
  <c r="AX13" i="498"/>
  <c r="AW13" i="498"/>
  <c r="AV13" i="498"/>
  <c r="AU13" i="498"/>
  <c r="AT13" i="498"/>
  <c r="AS13" i="498"/>
  <c r="AR13" i="498"/>
  <c r="AQ13" i="498"/>
  <c r="AP13" i="498"/>
  <c r="AO13" i="498"/>
  <c r="AN13" i="498"/>
  <c r="AM13" i="498"/>
  <c r="AL13" i="498"/>
  <c r="AK13" i="498"/>
  <c r="AJ13" i="498"/>
  <c r="AI13" i="498"/>
  <c r="AH13" i="498"/>
  <c r="AG13" i="498"/>
  <c r="AF13" i="498"/>
  <c r="AE13" i="498"/>
  <c r="AD13" i="498"/>
  <c r="AC13" i="498"/>
  <c r="AB13" i="498"/>
  <c r="AA13" i="498"/>
  <c r="Z13" i="498"/>
  <c r="Y13" i="498"/>
  <c r="X13" i="498"/>
  <c r="W13" i="498"/>
  <c r="V13" i="498"/>
  <c r="U13" i="498"/>
  <c r="T13" i="498"/>
  <c r="S13" i="498"/>
  <c r="R13" i="498"/>
  <c r="Q13" i="498"/>
  <c r="P13" i="498"/>
  <c r="O13" i="498"/>
  <c r="N13" i="498"/>
  <c r="M13" i="498"/>
  <c r="L13" i="498"/>
  <c r="K13" i="498"/>
  <c r="J13" i="498"/>
  <c r="I13" i="498"/>
  <c r="H13" i="498"/>
  <c r="G13" i="498"/>
  <c r="F13" i="498"/>
  <c r="E13" i="498"/>
  <c r="D13" i="498"/>
  <c r="C13" i="498"/>
  <c r="BJ11" i="498"/>
  <c r="BI11" i="498"/>
  <c r="BH11" i="498"/>
  <c r="BG11" i="498"/>
  <c r="BF11" i="498"/>
  <c r="BE11" i="498"/>
  <c r="BD11" i="498"/>
  <c r="BC11" i="498"/>
  <c r="BB11" i="498"/>
  <c r="BA11" i="498"/>
  <c r="AZ11" i="498"/>
  <c r="AY11" i="498"/>
  <c r="AX11" i="498"/>
  <c r="AW11" i="498"/>
  <c r="AV11" i="498"/>
  <c r="AU11" i="498"/>
  <c r="AT11" i="498"/>
  <c r="AS11" i="498"/>
  <c r="AR11" i="498"/>
  <c r="AQ11" i="498"/>
  <c r="AP11" i="498"/>
  <c r="AO11" i="498"/>
  <c r="AN11" i="498"/>
  <c r="AM11" i="498"/>
  <c r="AL11" i="498"/>
  <c r="AK11" i="498"/>
  <c r="AJ11" i="498"/>
  <c r="AI11" i="498"/>
  <c r="AH11" i="498"/>
  <c r="AG11" i="498"/>
  <c r="AF11" i="498"/>
  <c r="AE11" i="498"/>
  <c r="AD11" i="498"/>
  <c r="AC11" i="498"/>
  <c r="AB11" i="498"/>
  <c r="AA11" i="498"/>
  <c r="Z11" i="498"/>
  <c r="Y11" i="498"/>
  <c r="X11" i="498"/>
  <c r="W11" i="498"/>
  <c r="V11" i="498"/>
  <c r="U11" i="498"/>
  <c r="T11" i="498"/>
  <c r="S11" i="498"/>
  <c r="R11" i="498"/>
  <c r="Q11" i="498"/>
  <c r="P11" i="498"/>
  <c r="O11" i="498"/>
  <c r="N11" i="498"/>
  <c r="M11" i="498"/>
  <c r="L11" i="498"/>
  <c r="K11" i="498"/>
  <c r="J11" i="498"/>
  <c r="I11" i="498"/>
  <c r="H11" i="498"/>
  <c r="G11" i="498"/>
  <c r="F11" i="498"/>
  <c r="E11" i="498"/>
  <c r="D11" i="498"/>
  <c r="C11" i="498"/>
  <c r="BJ10" i="498"/>
  <c r="BI10" i="498"/>
  <c r="BH10" i="498"/>
  <c r="BG10" i="498"/>
  <c r="BF10" i="498"/>
  <c r="BE10" i="498"/>
  <c r="BD10" i="498"/>
  <c r="BC10" i="498"/>
  <c r="BB10" i="498"/>
  <c r="BA10" i="498"/>
  <c r="AZ10" i="498"/>
  <c r="AY10" i="498"/>
  <c r="AX10" i="498"/>
  <c r="AW10" i="498"/>
  <c r="AV10" i="498"/>
  <c r="AU10" i="498"/>
  <c r="AT10" i="498"/>
  <c r="AS10" i="498"/>
  <c r="AR10" i="498"/>
  <c r="AQ10" i="498"/>
  <c r="AP10" i="498"/>
  <c r="AO10" i="498"/>
  <c r="AN10" i="498"/>
  <c r="AM10" i="498"/>
  <c r="AL10" i="498"/>
  <c r="AK10" i="498"/>
  <c r="AJ10" i="498"/>
  <c r="AI10" i="498"/>
  <c r="AH10" i="498"/>
  <c r="AG10" i="498"/>
  <c r="AF10" i="498"/>
  <c r="AE10" i="498"/>
  <c r="AD10" i="498"/>
  <c r="AC10" i="498"/>
  <c r="AB10" i="498"/>
  <c r="AA10" i="498"/>
  <c r="Z10" i="498"/>
  <c r="Y10" i="498"/>
  <c r="X10" i="498"/>
  <c r="W10" i="498"/>
  <c r="V10" i="498"/>
  <c r="U10" i="498"/>
  <c r="T10" i="498"/>
  <c r="S10" i="498"/>
  <c r="R10" i="498"/>
  <c r="Q10" i="498"/>
  <c r="P10" i="498"/>
  <c r="O10" i="498"/>
  <c r="N10" i="498"/>
  <c r="M10" i="498"/>
  <c r="L10" i="498"/>
  <c r="K10" i="498"/>
  <c r="J10" i="498"/>
  <c r="I10" i="498"/>
  <c r="H10" i="498"/>
  <c r="G10" i="498"/>
  <c r="F10" i="498"/>
  <c r="E10" i="498"/>
  <c r="D10" i="498"/>
  <c r="C10" i="498"/>
  <c r="BJ9" i="498"/>
  <c r="BI9" i="498"/>
  <c r="BH9" i="498"/>
  <c r="BG9" i="498"/>
  <c r="BF9" i="498"/>
  <c r="BE9" i="498"/>
  <c r="BD9" i="498"/>
  <c r="BC9" i="498"/>
  <c r="BB9" i="498"/>
  <c r="BA9" i="498"/>
  <c r="AZ9" i="498"/>
  <c r="AY9" i="498"/>
  <c r="AX9" i="498"/>
  <c r="AW9" i="498"/>
  <c r="AV9" i="498"/>
  <c r="AU9" i="498"/>
  <c r="AT9" i="498"/>
  <c r="AS9" i="498"/>
  <c r="AR9" i="498"/>
  <c r="AQ9" i="498"/>
  <c r="AP9" i="498"/>
  <c r="AO9" i="498"/>
  <c r="AN9" i="498"/>
  <c r="AM9" i="498"/>
  <c r="AL9" i="498"/>
  <c r="AK9" i="498"/>
  <c r="AJ9" i="498"/>
  <c r="AI9" i="498"/>
  <c r="AH9" i="498"/>
  <c r="AG9" i="498"/>
  <c r="AF9" i="498"/>
  <c r="AE9" i="498"/>
  <c r="AD9" i="498"/>
  <c r="AC9" i="498"/>
  <c r="AB9" i="498"/>
  <c r="AA9" i="498"/>
  <c r="Z9" i="498"/>
  <c r="Y9" i="498"/>
  <c r="X9" i="498"/>
  <c r="W9" i="498"/>
  <c r="V9" i="498"/>
  <c r="U9" i="498"/>
  <c r="T9" i="498"/>
  <c r="S9" i="498"/>
  <c r="R9" i="498"/>
  <c r="Q9" i="498"/>
  <c r="P9" i="498"/>
  <c r="O9" i="498"/>
  <c r="N9" i="498"/>
  <c r="M9" i="498"/>
  <c r="L9" i="498"/>
  <c r="K9" i="498"/>
  <c r="J9" i="498"/>
  <c r="I9" i="498"/>
  <c r="H9" i="498"/>
  <c r="G9" i="498"/>
  <c r="F9" i="498"/>
  <c r="E9" i="498"/>
  <c r="D9" i="498"/>
  <c r="C9" i="498"/>
  <c r="BJ8" i="498"/>
  <c r="BI8" i="498"/>
  <c r="BH8" i="498"/>
  <c r="BG8" i="498"/>
  <c r="BF8" i="498"/>
  <c r="BE8" i="498"/>
  <c r="BD8" i="498"/>
  <c r="BC8" i="498"/>
  <c r="BB8" i="498"/>
  <c r="BA8" i="498"/>
  <c r="AZ8" i="498"/>
  <c r="AY8" i="498"/>
  <c r="AX8" i="498"/>
  <c r="AW8" i="498"/>
  <c r="AV8" i="498"/>
  <c r="AU8" i="498"/>
  <c r="AT8" i="498"/>
  <c r="AS8" i="498"/>
  <c r="AR8" i="498"/>
  <c r="AQ8" i="498"/>
  <c r="AP8" i="498"/>
  <c r="AO8" i="498"/>
  <c r="AN8" i="498"/>
  <c r="AM8" i="498"/>
  <c r="AL8" i="498"/>
  <c r="AK8" i="498"/>
  <c r="AJ8" i="498"/>
  <c r="AI8" i="498"/>
  <c r="AH8" i="498"/>
  <c r="AG8" i="498"/>
  <c r="AF8" i="498"/>
  <c r="AE8" i="498"/>
  <c r="AD8" i="498"/>
  <c r="AC8" i="498"/>
  <c r="AB8" i="498"/>
  <c r="AA8" i="498"/>
  <c r="Z8" i="498"/>
  <c r="Y8" i="498"/>
  <c r="X8" i="498"/>
  <c r="W8" i="498"/>
  <c r="V8" i="498"/>
  <c r="U8" i="498"/>
  <c r="T8" i="498"/>
  <c r="S8" i="498"/>
  <c r="R8" i="498"/>
  <c r="Q8" i="498"/>
  <c r="P8" i="498"/>
  <c r="O8" i="498"/>
  <c r="N8" i="498"/>
  <c r="M8" i="498"/>
  <c r="L8" i="498"/>
  <c r="K8" i="498"/>
  <c r="J8" i="498"/>
  <c r="I8" i="498"/>
  <c r="H8" i="498"/>
  <c r="G8" i="498"/>
  <c r="F8" i="498"/>
  <c r="E8" i="498"/>
  <c r="D8" i="498"/>
  <c r="C8" i="498"/>
  <c r="BJ7" i="498"/>
  <c r="BI7" i="498"/>
  <c r="BH7" i="498"/>
  <c r="BG7" i="498"/>
  <c r="BF7" i="498"/>
  <c r="BE7" i="498"/>
  <c r="BD7" i="498"/>
  <c r="BC7" i="498"/>
  <c r="BB7" i="498"/>
  <c r="BA7" i="498"/>
  <c r="AZ7" i="498"/>
  <c r="AY7" i="498"/>
  <c r="AX7" i="498"/>
  <c r="AW7" i="498"/>
  <c r="AV7" i="498"/>
  <c r="AU7" i="498"/>
  <c r="AT7" i="498"/>
  <c r="AS7" i="498"/>
  <c r="AR7" i="498"/>
  <c r="AQ7" i="498"/>
  <c r="AP7" i="498"/>
  <c r="AO7" i="498"/>
  <c r="AN7" i="498"/>
  <c r="AM7" i="498"/>
  <c r="AL7" i="498"/>
  <c r="AK7" i="498"/>
  <c r="AJ7" i="498"/>
  <c r="AI7" i="498"/>
  <c r="AH7" i="498"/>
  <c r="AG7" i="498"/>
  <c r="AF7" i="498"/>
  <c r="AE7" i="498"/>
  <c r="AD7" i="498"/>
  <c r="AC7" i="498"/>
  <c r="AB7" i="498"/>
  <c r="AA7" i="498"/>
  <c r="Z7" i="498"/>
  <c r="Y7" i="498"/>
  <c r="X7" i="498"/>
  <c r="W7" i="498"/>
  <c r="V7" i="498"/>
  <c r="U7" i="498"/>
  <c r="T7" i="498"/>
  <c r="S7" i="498"/>
  <c r="R7" i="498"/>
  <c r="Q7" i="498"/>
  <c r="P7" i="498"/>
  <c r="O7" i="498"/>
  <c r="N7" i="498"/>
  <c r="M7" i="498"/>
  <c r="L7" i="498"/>
  <c r="K7" i="498"/>
  <c r="J7" i="498"/>
  <c r="I7" i="498"/>
  <c r="H7" i="498"/>
  <c r="G7" i="498"/>
  <c r="F7" i="498"/>
  <c r="E7" i="498"/>
  <c r="D7" i="498"/>
  <c r="C7" i="498"/>
  <c r="BJ6" i="498"/>
  <c r="BI6" i="498"/>
  <c r="BH6" i="498"/>
  <c r="BG6" i="498"/>
  <c r="BF6" i="498"/>
  <c r="BE6" i="498"/>
  <c r="BD6" i="498"/>
  <c r="BC6" i="498"/>
  <c r="BB6" i="498"/>
  <c r="BA6" i="498"/>
  <c r="AZ6" i="498"/>
  <c r="AY6" i="498"/>
  <c r="AX6" i="498"/>
  <c r="AW6" i="498"/>
  <c r="AV6" i="498"/>
  <c r="AU6" i="498"/>
  <c r="AT6" i="498"/>
  <c r="AS6" i="498"/>
  <c r="AR6" i="498"/>
  <c r="AQ6" i="498"/>
  <c r="AP6" i="498"/>
  <c r="AO6" i="498"/>
  <c r="AN6" i="498"/>
  <c r="AM6" i="498"/>
  <c r="AL6" i="498"/>
  <c r="AK6" i="498"/>
  <c r="AJ6" i="498"/>
  <c r="AI6" i="498"/>
  <c r="AH6" i="498"/>
  <c r="AG6" i="498"/>
  <c r="AF6" i="498"/>
  <c r="AE6" i="498"/>
  <c r="AD6" i="498"/>
  <c r="AC6" i="498"/>
  <c r="AB6" i="498"/>
  <c r="AA6" i="498"/>
  <c r="Z6" i="498"/>
  <c r="Y6" i="498"/>
  <c r="X6" i="498"/>
  <c r="W6" i="498"/>
  <c r="V6" i="498"/>
  <c r="U6" i="498"/>
  <c r="T6" i="498"/>
  <c r="S6" i="498"/>
  <c r="R6" i="498"/>
  <c r="Q6" i="498"/>
  <c r="P6" i="498"/>
  <c r="O6" i="498"/>
  <c r="N6" i="498"/>
  <c r="M6" i="498"/>
  <c r="L6" i="498"/>
  <c r="K6" i="498"/>
  <c r="J6" i="498"/>
  <c r="I6" i="498"/>
  <c r="H6" i="498"/>
  <c r="G6" i="498"/>
  <c r="F6" i="498"/>
  <c r="E6" i="498"/>
  <c r="D6" i="498"/>
  <c r="C6" i="498"/>
  <c r="BJ5" i="498"/>
  <c r="BI5" i="498"/>
  <c r="BH5" i="498"/>
  <c r="BG5" i="498"/>
  <c r="BF5" i="498"/>
  <c r="BE5" i="498"/>
  <c r="BD5" i="498"/>
  <c r="BC5" i="498"/>
  <c r="BB5" i="498"/>
  <c r="BA5" i="498"/>
  <c r="AZ5" i="498"/>
  <c r="AY5" i="498"/>
  <c r="AX5" i="498"/>
  <c r="AW5" i="498"/>
  <c r="AV5" i="498"/>
  <c r="AU5" i="498"/>
  <c r="AT5" i="498"/>
  <c r="AS5" i="498"/>
  <c r="AR5" i="498"/>
  <c r="AQ5" i="498"/>
  <c r="AP5" i="498"/>
  <c r="AO5" i="498"/>
  <c r="AN5" i="498"/>
  <c r="AM5" i="498"/>
  <c r="AL5" i="498"/>
  <c r="AK5" i="498"/>
  <c r="AJ5" i="498"/>
  <c r="AI5" i="498"/>
  <c r="AH5" i="498"/>
  <c r="AG5" i="498"/>
  <c r="AF5" i="498"/>
  <c r="AE5" i="498"/>
  <c r="AD5" i="498"/>
  <c r="AC5" i="498"/>
  <c r="AB5" i="498"/>
  <c r="AA5" i="498"/>
  <c r="Z5" i="498"/>
  <c r="Y5" i="498"/>
  <c r="X5" i="498"/>
  <c r="W5" i="498"/>
  <c r="V5" i="498"/>
  <c r="U5" i="498"/>
  <c r="T5" i="498"/>
  <c r="S5" i="498"/>
  <c r="R5" i="498"/>
  <c r="Q5" i="498"/>
  <c r="P5" i="498"/>
  <c r="O5" i="498"/>
  <c r="N5" i="498"/>
  <c r="M5" i="498"/>
  <c r="L5" i="498"/>
  <c r="K5" i="498"/>
  <c r="J5" i="498"/>
  <c r="I5" i="498"/>
  <c r="H5" i="498"/>
  <c r="G5" i="498"/>
  <c r="F5" i="498"/>
  <c r="E5" i="498"/>
  <c r="D5" i="498"/>
  <c r="C5" i="498"/>
  <c r="BJ4" i="498"/>
  <c r="BI4" i="498"/>
  <c r="BH4" i="498"/>
  <c r="BG4" i="498"/>
  <c r="BF4" i="498"/>
  <c r="BE4" i="498"/>
  <c r="BD4" i="498"/>
  <c r="BC4" i="498"/>
  <c r="BB4" i="498"/>
  <c r="BA4" i="498"/>
  <c r="AZ4" i="498"/>
  <c r="AY4" i="498"/>
  <c r="AX4" i="498"/>
  <c r="AW4" i="498"/>
  <c r="AV4" i="498"/>
  <c r="AU4" i="498"/>
  <c r="AT4" i="498"/>
  <c r="AS4" i="498"/>
  <c r="AR4" i="498"/>
  <c r="AQ4" i="498"/>
  <c r="AP4" i="498"/>
  <c r="AO4" i="498"/>
  <c r="AN4" i="498"/>
  <c r="AM4" i="498"/>
  <c r="AL4" i="498"/>
  <c r="AK4" i="498"/>
  <c r="AJ4" i="498"/>
  <c r="AI4" i="498"/>
  <c r="AH4" i="498"/>
  <c r="AG4" i="498"/>
  <c r="AF4" i="498"/>
  <c r="AE4" i="498"/>
  <c r="AD4" i="498"/>
  <c r="AC4" i="498"/>
  <c r="AB4" i="498"/>
  <c r="AA4" i="498"/>
  <c r="Z4" i="498"/>
  <c r="Y4" i="498"/>
  <c r="X4" i="498"/>
  <c r="W4" i="498"/>
  <c r="V4" i="498"/>
  <c r="U4" i="498"/>
  <c r="T4" i="498"/>
  <c r="S4" i="498"/>
  <c r="R4" i="498"/>
  <c r="Q4" i="498"/>
  <c r="P4" i="498"/>
  <c r="O4" i="498"/>
  <c r="N4" i="498"/>
  <c r="M4" i="498"/>
  <c r="L4" i="498"/>
  <c r="K4" i="498"/>
  <c r="J4" i="498"/>
  <c r="I4" i="498"/>
  <c r="H4" i="498"/>
  <c r="G4" i="498"/>
  <c r="F4" i="498"/>
  <c r="E4" i="498"/>
  <c r="D4" i="498"/>
  <c r="C4" i="498"/>
  <c r="BJ3" i="498"/>
  <c r="BI3" i="498"/>
  <c r="BH3" i="498"/>
  <c r="BG3" i="498"/>
  <c r="BF3" i="498"/>
  <c r="BE3" i="498"/>
  <c r="BD3" i="498"/>
  <c r="BC3" i="498"/>
  <c r="BB3" i="498"/>
  <c r="BA3" i="498"/>
  <c r="AZ3" i="498"/>
  <c r="AY3" i="498"/>
  <c r="AX3" i="498"/>
  <c r="AW3" i="498"/>
  <c r="AV3" i="498"/>
  <c r="AU3" i="498"/>
  <c r="AT3" i="498"/>
  <c r="AS3" i="498"/>
  <c r="AR3" i="498"/>
  <c r="AQ3" i="498"/>
  <c r="AP3" i="498"/>
  <c r="AO3" i="498"/>
  <c r="AN3" i="498"/>
  <c r="AM3" i="498"/>
  <c r="AL3" i="498"/>
  <c r="AK3" i="498"/>
  <c r="AJ3" i="498"/>
  <c r="AI3" i="498"/>
  <c r="AH3" i="498"/>
  <c r="AG3" i="498"/>
  <c r="AF3" i="498"/>
  <c r="AE3" i="498"/>
  <c r="AD3" i="498"/>
  <c r="AC3" i="498"/>
  <c r="AB3" i="498"/>
  <c r="AA3" i="498"/>
  <c r="Z3" i="498"/>
  <c r="Y3" i="498"/>
  <c r="X3" i="498"/>
  <c r="W3" i="498"/>
  <c r="V3" i="498"/>
  <c r="U3" i="498"/>
  <c r="T3" i="498"/>
  <c r="S3" i="498"/>
  <c r="R3" i="498"/>
  <c r="Q3" i="498"/>
  <c r="P3" i="498"/>
  <c r="O3" i="498"/>
  <c r="N3" i="498"/>
  <c r="M3" i="498"/>
  <c r="L3" i="498"/>
  <c r="K3" i="498"/>
  <c r="J3" i="498"/>
  <c r="I3" i="498"/>
  <c r="H3" i="498"/>
  <c r="G3" i="498"/>
  <c r="F3" i="498"/>
  <c r="E3" i="498"/>
  <c r="D3" i="498"/>
  <c r="C3" i="498"/>
  <c r="BJ2" i="498"/>
  <c r="BI2" i="498"/>
  <c r="BI27" i="498" s="1"/>
  <c r="BH2" i="498"/>
  <c r="BG2" i="498"/>
  <c r="BG27" i="498" s="1"/>
  <c r="BF2" i="498"/>
  <c r="BE2" i="498"/>
  <c r="BE27" i="498" s="1"/>
  <c r="BD2" i="498"/>
  <c r="BC2" i="498"/>
  <c r="BC27" i="498" s="1"/>
  <c r="BB2" i="498"/>
  <c r="BB27" i="498" s="1"/>
  <c r="BA2" i="498"/>
  <c r="BA27" i="498" s="1"/>
  <c r="AZ2" i="498"/>
  <c r="AZ27" i="498" s="1"/>
  <c r="AY2" i="498"/>
  <c r="AY27" i="498" s="1"/>
  <c r="AX2" i="498"/>
  <c r="AX27" i="498" s="1"/>
  <c r="AW2" i="498"/>
  <c r="AW27" i="498" s="1"/>
  <c r="AV2" i="498"/>
  <c r="AV27" i="498" s="1"/>
  <c r="AU2" i="498"/>
  <c r="AT2" i="498"/>
  <c r="AS2" i="498"/>
  <c r="AS27" i="498" s="1"/>
  <c r="AR2" i="498"/>
  <c r="AR27" i="498" s="1"/>
  <c r="AQ2" i="498"/>
  <c r="AQ27" i="498" s="1"/>
  <c r="AP2" i="498"/>
  <c r="AP27" i="498" s="1"/>
  <c r="AO2" i="498"/>
  <c r="AO27" i="498" s="1"/>
  <c r="AN2" i="498"/>
  <c r="AN27" i="498" s="1"/>
  <c r="AM2" i="498"/>
  <c r="AL2" i="498"/>
  <c r="AL27" i="498" s="1"/>
  <c r="AK2" i="498"/>
  <c r="AK27" i="498" s="1"/>
  <c r="AJ2" i="498"/>
  <c r="AI2" i="498"/>
  <c r="AH2" i="498"/>
  <c r="AG2" i="498"/>
  <c r="AF2" i="498"/>
  <c r="AE2" i="498"/>
  <c r="AD2" i="498"/>
  <c r="AD27" i="498" s="1"/>
  <c r="AC2" i="498"/>
  <c r="AB2" i="498"/>
  <c r="AA2" i="498"/>
  <c r="AA27" i="498" s="1"/>
  <c r="Z2" i="498"/>
  <c r="Z27" i="498" s="1"/>
  <c r="Y2" i="498"/>
  <c r="Y27" i="498" s="1"/>
  <c r="X2" i="498"/>
  <c r="X27" i="498" s="1"/>
  <c r="W2" i="498"/>
  <c r="W27" i="498" s="1"/>
  <c r="V2" i="498"/>
  <c r="V27" i="498" s="1"/>
  <c r="U2" i="498"/>
  <c r="T2" i="498"/>
  <c r="S2" i="498"/>
  <c r="R2" i="498"/>
  <c r="R27" i="498" s="1"/>
  <c r="Q2" i="498"/>
  <c r="P2" i="498"/>
  <c r="P27" i="498" s="1"/>
  <c r="O2" i="498"/>
  <c r="O27" i="498" s="1"/>
  <c r="N2" i="498"/>
  <c r="N27" i="498" s="1"/>
  <c r="M2" i="498"/>
  <c r="M27" i="498" s="1"/>
  <c r="L2" i="498"/>
  <c r="L27" i="498" s="1"/>
  <c r="K2" i="498"/>
  <c r="K27" i="498" s="1"/>
  <c r="J2" i="498"/>
  <c r="I2" i="498"/>
  <c r="H2" i="498"/>
  <c r="H27" i="498" s="1"/>
  <c r="G2" i="498"/>
  <c r="F2" i="498"/>
  <c r="F27" i="498" s="1"/>
  <c r="E2" i="498"/>
  <c r="D2" i="498"/>
  <c r="D27" i="498" s="1"/>
  <c r="C2" i="498"/>
  <c r="C27" i="498" s="1"/>
  <c r="BJ27" i="498"/>
  <c r="J55" i="586" l="1"/>
  <c r="J80" i="586"/>
  <c r="J40" i="586"/>
  <c r="J55" i="585"/>
  <c r="J80" i="585"/>
  <c r="J38" i="585"/>
  <c r="J39" i="585"/>
  <c r="J40" i="585"/>
  <c r="J80" i="584"/>
  <c r="J55" i="584"/>
  <c r="J38" i="584"/>
  <c r="M55" i="584"/>
  <c r="P55" i="584"/>
  <c r="J39" i="584"/>
  <c r="J40" i="584"/>
  <c r="J55" i="583"/>
  <c r="J80" i="583"/>
  <c r="J38" i="583"/>
  <c r="J40" i="583"/>
  <c r="T27" i="498"/>
  <c r="I27" i="498"/>
  <c r="J55" i="582"/>
  <c r="J80" i="582"/>
  <c r="P55" i="582"/>
  <c r="J38" i="582"/>
  <c r="J40" i="582"/>
  <c r="AJ27" i="498"/>
  <c r="BH27" i="498"/>
  <c r="AC27" i="498"/>
  <c r="J80" i="581"/>
  <c r="J55" i="581"/>
  <c r="M55" i="581"/>
  <c r="P55" i="581"/>
  <c r="J39" i="581"/>
  <c r="J38" i="581"/>
  <c r="J40" i="581"/>
  <c r="J55" i="580"/>
  <c r="J80" i="580"/>
  <c r="P55" i="580"/>
  <c r="J38" i="580"/>
  <c r="J40" i="580"/>
  <c r="AI27" i="498"/>
  <c r="J55" i="579"/>
  <c r="J80" i="579"/>
  <c r="M55" i="579"/>
  <c r="P55" i="579"/>
  <c r="J39" i="579"/>
  <c r="J40" i="579"/>
  <c r="J80" i="578"/>
  <c r="J55" i="578"/>
  <c r="AG27" i="498"/>
  <c r="J80" i="577"/>
  <c r="J55" i="577"/>
  <c r="M55" i="577"/>
  <c r="J40" i="577"/>
  <c r="J80" i="576"/>
  <c r="J55" i="576"/>
  <c r="J40" i="576"/>
  <c r="J38" i="576"/>
  <c r="J80" i="575"/>
  <c r="J55" i="575"/>
  <c r="M55" i="575"/>
  <c r="J40" i="575"/>
  <c r="AU27" i="498"/>
  <c r="J80" i="574"/>
  <c r="J55" i="574"/>
  <c r="M55" i="574"/>
  <c r="P55" i="574"/>
  <c r="J40" i="574"/>
  <c r="AF27" i="498"/>
  <c r="BD27" i="498"/>
  <c r="BF27" i="498"/>
  <c r="J80" i="573"/>
  <c r="J55" i="573"/>
  <c r="M55" i="573"/>
  <c r="J39" i="573"/>
  <c r="J40" i="573"/>
  <c r="J80" i="572"/>
  <c r="J55" i="572"/>
  <c r="J38" i="572"/>
  <c r="M55" i="572"/>
  <c r="P55" i="572"/>
  <c r="J40" i="572"/>
  <c r="E27" i="498"/>
  <c r="J80" i="571"/>
  <c r="J55" i="571"/>
  <c r="J39" i="571"/>
  <c r="AB27" i="498"/>
  <c r="U27" i="498"/>
  <c r="J80" i="570"/>
  <c r="J55" i="570"/>
  <c r="M55" i="570"/>
  <c r="J40" i="570"/>
  <c r="AE27" i="498"/>
  <c r="J55" i="569"/>
  <c r="J80" i="569"/>
  <c r="J38" i="569"/>
  <c r="M55" i="569"/>
  <c r="P55" i="569"/>
  <c r="J40" i="569"/>
  <c r="J55" i="568"/>
  <c r="J80" i="568"/>
  <c r="J38" i="568"/>
  <c r="M80" i="568"/>
  <c r="P55" i="568"/>
  <c r="J40" i="568"/>
  <c r="J80" i="567"/>
  <c r="J55" i="567"/>
  <c r="J38" i="567"/>
  <c r="M55" i="567"/>
  <c r="P55" i="567"/>
  <c r="J39" i="567"/>
  <c r="J40" i="567"/>
  <c r="J80" i="566"/>
  <c r="J55" i="566"/>
  <c r="M55" i="566"/>
  <c r="J40" i="566"/>
  <c r="J55" i="565"/>
  <c r="J80" i="565"/>
  <c r="J38" i="565"/>
  <c r="M55" i="565"/>
  <c r="P55" i="565"/>
  <c r="J40" i="565"/>
  <c r="J80" i="564"/>
  <c r="J55" i="564"/>
  <c r="J39" i="564"/>
  <c r="J40" i="564"/>
  <c r="J80" i="563"/>
  <c r="J55" i="563"/>
  <c r="M55" i="563"/>
  <c r="J39" i="563"/>
  <c r="J40" i="563"/>
  <c r="J80" i="562"/>
  <c r="J55" i="562"/>
  <c r="M55" i="562"/>
  <c r="J40" i="562"/>
  <c r="J27" i="498"/>
  <c r="AH27" i="498"/>
  <c r="AT27" i="498"/>
  <c r="J80" i="561"/>
  <c r="J55" i="561"/>
  <c r="J38" i="561"/>
  <c r="M55" i="561"/>
  <c r="P55" i="561"/>
  <c r="J39" i="561"/>
  <c r="J40" i="561"/>
  <c r="J80" i="560"/>
  <c r="J55" i="560"/>
  <c r="J38" i="560"/>
  <c r="G27" i="498"/>
  <c r="S27" i="498"/>
  <c r="J80" i="559"/>
  <c r="J55" i="559"/>
  <c r="J40" i="559"/>
  <c r="J80" i="558"/>
  <c r="J55" i="558"/>
  <c r="M55" i="558"/>
  <c r="J40" i="558"/>
  <c r="J55" i="557"/>
  <c r="J80" i="557"/>
  <c r="P55" i="557"/>
  <c r="J39" i="557"/>
  <c r="J38" i="557"/>
  <c r="J40" i="557"/>
  <c r="AM27" i="498"/>
  <c r="J80" i="529"/>
  <c r="J55" i="529"/>
  <c r="M55" i="529"/>
  <c r="J40" i="529"/>
  <c r="J39" i="529"/>
  <c r="J80" i="528"/>
  <c r="J55" i="528"/>
  <c r="J38" i="528"/>
  <c r="J40" i="528"/>
  <c r="J80" i="527"/>
  <c r="J55" i="527"/>
  <c r="J80" i="526"/>
  <c r="J55" i="526"/>
  <c r="J38" i="526"/>
  <c r="M55" i="526"/>
  <c r="P55" i="526"/>
  <c r="J39" i="526"/>
  <c r="J40" i="526"/>
  <c r="J80" i="525"/>
  <c r="J55" i="525"/>
  <c r="J80" i="524"/>
  <c r="J55" i="524"/>
  <c r="M55" i="524"/>
  <c r="P55" i="524"/>
  <c r="J39" i="524"/>
  <c r="J40" i="524"/>
  <c r="J80" i="523"/>
  <c r="J55" i="523"/>
  <c r="J39" i="523"/>
  <c r="J40" i="523"/>
  <c r="J80" i="522"/>
  <c r="J55" i="522"/>
  <c r="M55" i="522"/>
  <c r="J40" i="522"/>
  <c r="J38" i="522"/>
  <c r="J80" i="521"/>
  <c r="J55" i="521"/>
  <c r="J40" i="521"/>
  <c r="J80" i="520"/>
  <c r="J55" i="520"/>
  <c r="J38" i="520"/>
  <c r="J39" i="520"/>
  <c r="J40" i="520"/>
  <c r="J55" i="519"/>
  <c r="J80" i="519"/>
  <c r="J39" i="519"/>
  <c r="J38" i="519"/>
  <c r="J40" i="519"/>
  <c r="J55" i="518"/>
  <c r="J80" i="518"/>
  <c r="P55" i="518"/>
  <c r="J40" i="518"/>
  <c r="J80" i="517"/>
  <c r="J55" i="517"/>
  <c r="J38" i="517"/>
  <c r="M55" i="517"/>
  <c r="P55" i="517"/>
  <c r="J40" i="517"/>
  <c r="J80" i="516"/>
  <c r="J55" i="516"/>
  <c r="J80" i="515"/>
  <c r="J55" i="515"/>
  <c r="J40" i="515"/>
  <c r="J80" i="514"/>
  <c r="J55" i="514"/>
  <c r="M55" i="514"/>
  <c r="J40" i="514"/>
  <c r="J80" i="513"/>
  <c r="J55" i="513"/>
  <c r="P55" i="513"/>
  <c r="J55" i="512"/>
  <c r="J80" i="512"/>
  <c r="P55" i="512"/>
  <c r="J38" i="512"/>
  <c r="J40" i="512"/>
  <c r="J55" i="511"/>
  <c r="J80" i="511"/>
  <c r="J38" i="511"/>
  <c r="J40" i="511"/>
  <c r="J80" i="510"/>
  <c r="J38" i="510"/>
  <c r="J55" i="510"/>
  <c r="M55" i="510"/>
  <c r="P55" i="510"/>
  <c r="J40" i="510"/>
  <c r="J80" i="509"/>
  <c r="J55" i="509"/>
  <c r="J39" i="509"/>
  <c r="J80" i="508"/>
  <c r="J55" i="508"/>
  <c r="J39" i="508"/>
  <c r="J40" i="508"/>
  <c r="J80" i="507"/>
  <c r="J55" i="507"/>
  <c r="J39" i="507"/>
  <c r="J40" i="507"/>
  <c r="J38" i="507"/>
  <c r="J80" i="506"/>
  <c r="J55" i="506"/>
  <c r="J38" i="506"/>
  <c r="J40" i="506"/>
  <c r="J80" i="505"/>
  <c r="J55" i="505"/>
  <c r="J38" i="505"/>
  <c r="M55" i="505"/>
  <c r="P55" i="505"/>
  <c r="J39" i="505"/>
  <c r="J40" i="505"/>
  <c r="J80" i="504"/>
  <c r="J55" i="504"/>
  <c r="J38" i="504"/>
  <c r="J40" i="504"/>
  <c r="J80" i="503"/>
  <c r="J55" i="503"/>
  <c r="M55" i="503"/>
  <c r="J40" i="503"/>
  <c r="J80" i="502"/>
  <c r="J55" i="502"/>
  <c r="J38" i="502"/>
  <c r="M55" i="502"/>
  <c r="J40" i="502"/>
  <c r="J55" i="501"/>
  <c r="J80" i="501"/>
  <c r="J38" i="501"/>
  <c r="Q27" i="498"/>
  <c r="AB36" i="317" l="1"/>
  <c r="D4" i="317" l="1"/>
  <c r="AJ36" i="317"/>
  <c r="AF36" i="317"/>
  <c r="AJ24" i="317"/>
  <c r="AF24" i="317"/>
  <c r="AJ22" i="317"/>
  <c r="AF22" i="317"/>
  <c r="AF63" i="317" s="1"/>
  <c r="AB22" i="317"/>
  <c r="AB63" i="317" s="1"/>
  <c r="AJ63" i="317" l="1"/>
  <c r="X36" i="317"/>
  <c r="T36" i="317"/>
  <c r="P36" i="317"/>
  <c r="M36" i="317"/>
  <c r="M49" i="255" l="1"/>
  <c r="M48" i="255"/>
  <c r="M47" i="255"/>
  <c r="X46" i="255"/>
  <c r="X50" i="255" s="1"/>
  <c r="S46" i="255"/>
  <c r="M46" i="255" s="1"/>
  <c r="M44" i="255"/>
  <c r="M50" i="255" s="1"/>
  <c r="M41" i="255"/>
  <c r="M40" i="255"/>
  <c r="M39" i="255"/>
  <c r="M38" i="255"/>
  <c r="M37" i="255"/>
  <c r="M36" i="255"/>
  <c r="M35" i="255"/>
  <c r="M34" i="255"/>
  <c r="X33" i="255"/>
  <c r="X42" i="255" s="1"/>
  <c r="S33" i="255"/>
  <c r="S42" i="255" s="1"/>
  <c r="O31" i="255"/>
  <c r="M30" i="255"/>
  <c r="R31" i="254"/>
  <c r="R26" i="254"/>
  <c r="J16" i="254"/>
  <c r="L14" i="254" s="1"/>
  <c r="J15" i="254"/>
  <c r="J14" i="254"/>
  <c r="E14" i="254"/>
  <c r="L10" i="254"/>
  <c r="G10" i="254"/>
  <c r="I10" i="254" s="1"/>
  <c r="R35" i="253"/>
  <c r="Q35" i="253"/>
  <c r="P35" i="253"/>
  <c r="O35" i="253"/>
  <c r="N35" i="253"/>
  <c r="N36" i="253" s="1"/>
  <c r="M35" i="253"/>
  <c r="L35" i="253"/>
  <c r="L36" i="253" s="1"/>
  <c r="K35" i="253"/>
  <c r="J35" i="253"/>
  <c r="I35" i="253"/>
  <c r="H35" i="253"/>
  <c r="G35" i="253"/>
  <c r="F35" i="253"/>
  <c r="R23" i="253"/>
  <c r="Q23" i="253"/>
  <c r="Q36" i="253" s="1"/>
  <c r="P23" i="253"/>
  <c r="O23" i="253"/>
  <c r="O36" i="253" s="1"/>
  <c r="N23" i="253"/>
  <c r="M23" i="253"/>
  <c r="L23" i="253"/>
  <c r="K23" i="253"/>
  <c r="J23" i="253"/>
  <c r="I23" i="253"/>
  <c r="H23" i="253"/>
  <c r="G23" i="253"/>
  <c r="G36" i="253" s="1"/>
  <c r="F23" i="253"/>
  <c r="X51" i="255" l="1"/>
  <c r="T55" i="255"/>
  <c r="Y55" i="255" s="1"/>
  <c r="M33" i="255"/>
  <c r="M42" i="255" s="1"/>
  <c r="M51" i="255" s="1"/>
  <c r="R36" i="253"/>
  <c r="P36" i="253"/>
  <c r="M36" i="253"/>
  <c r="S50" i="255"/>
  <c r="S51" i="255" s="1"/>
  <c r="G68" i="2" l="1"/>
  <c r="AJ42" i="2" l="1"/>
  <c r="AF42" i="2"/>
  <c r="I71" i="2" l="1"/>
  <c r="G70" i="2"/>
  <c r="G69" i="2"/>
  <c r="M72" i="2"/>
  <c r="M71" i="2"/>
  <c r="M70" i="2"/>
  <c r="M69" i="2"/>
  <c r="M68" i="2"/>
  <c r="J44" i="2" l="1"/>
  <c r="J45" i="2"/>
  <c r="J46" i="2"/>
  <c r="J47" i="2"/>
  <c r="J48" i="2"/>
  <c r="J49" i="2"/>
  <c r="J50" i="2"/>
  <c r="J51" i="2"/>
  <c r="J52" i="2"/>
  <c r="J53" i="2"/>
  <c r="J43" i="2"/>
  <c r="J36" i="317" l="1"/>
  <c r="K38" i="2"/>
  <c r="K39" i="2"/>
  <c r="AN38" i="2" l="1"/>
  <c r="K13" i="2" l="1"/>
  <c r="K14" i="2"/>
  <c r="K15" i="2"/>
  <c r="K16" i="2"/>
  <c r="K17" i="2"/>
  <c r="K18" i="2"/>
  <c r="K19" i="2"/>
  <c r="K20" i="2"/>
  <c r="K21" i="2"/>
  <c r="K22" i="2"/>
  <c r="K23" i="2"/>
  <c r="K24" i="2"/>
  <c r="K25" i="2"/>
  <c r="K26" i="2"/>
  <c r="K27" i="2"/>
  <c r="K28" i="2"/>
  <c r="K29" i="2"/>
  <c r="K30" i="2"/>
  <c r="K31" i="2"/>
  <c r="K32" i="2"/>
  <c r="K33" i="2"/>
  <c r="K34" i="2"/>
  <c r="K35" i="2"/>
  <c r="K36" i="2"/>
  <c r="K37" i="2"/>
  <c r="K12" i="2"/>
  <c r="J40" i="2" l="1"/>
  <c r="K40" i="2"/>
  <c r="J39" i="2"/>
  <c r="J38" i="2"/>
  <c r="AJ54" i="2"/>
  <c r="AF54" i="2"/>
  <c r="AB54" i="2"/>
  <c r="X54" i="2"/>
  <c r="T54" i="2"/>
  <c r="P54" i="2"/>
  <c r="M54" i="2"/>
  <c r="J54" i="2"/>
  <c r="J55" i="2" s="1"/>
  <c r="AJ40" i="2"/>
  <c r="AF40" i="2"/>
  <c r="AB40" i="2"/>
  <c r="X40" i="2"/>
  <c r="T40" i="2"/>
  <c r="P40" i="2"/>
  <c r="M40" i="2"/>
  <c r="AF80" i="2" l="1"/>
  <c r="P55" i="2"/>
  <c r="M22" i="317"/>
  <c r="X22" i="317"/>
  <c r="X63" i="317" s="1"/>
  <c r="K22" i="317"/>
  <c r="T22" i="317"/>
  <c r="T63" i="317" s="1"/>
  <c r="J22" i="317"/>
  <c r="J80" i="2"/>
  <c r="M55" i="2"/>
  <c r="P80" i="2"/>
  <c r="X80" i="2"/>
  <c r="M80" i="2"/>
  <c r="T80" i="2"/>
  <c r="AB80" i="2"/>
  <c r="AJ80" i="2"/>
  <c r="M63" i="317" l="1"/>
  <c r="M37" i="317"/>
  <c r="P63" i="317"/>
  <c r="P37" i="317"/>
  <c r="J63" i="317"/>
  <c r="J37" i="3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竹内　淳一（北陸財）</author>
  </authors>
  <commentList>
    <comment ref="D10" authorId="0" shapeId="0" xr:uid="{A22ECB3A-16C4-4DFB-AB25-6E7CACC9BD69}">
      <text>
        <r>
          <rPr>
            <sz val="11"/>
            <color indexed="81"/>
            <rFont val="MS P ゴシック"/>
            <family val="3"/>
            <charset val="128"/>
          </rPr>
          <t>数字のみ入力すると
「令和○年度」と表示されます</t>
        </r>
      </text>
    </comment>
    <comment ref="D11" authorId="0" shapeId="0" xr:uid="{E630AFF9-189A-4295-B3BF-2E2E154F009B}">
      <text>
        <r>
          <rPr>
            <sz val="11"/>
            <color indexed="81"/>
            <rFont val="MS P ゴシック"/>
            <family val="3"/>
            <charset val="128"/>
          </rPr>
          <t>プルダウンから選択</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9EBA5856-8F2B-4800-BC24-D8AC468CA575}">
      <text>
        <r>
          <rPr>
            <sz val="9"/>
            <color indexed="81"/>
            <rFont val="MS P ゴシック"/>
            <family val="3"/>
            <charset val="128"/>
          </rPr>
          <t>起債事業名を選択してください。</t>
        </r>
      </text>
    </comment>
    <comment ref="J4" authorId="0" shapeId="0" xr:uid="{8B2E344E-7336-4510-96E8-36DA131EB7A5}">
      <text>
        <r>
          <rPr>
            <sz val="9"/>
            <color indexed="81"/>
            <rFont val="MS P ゴシック"/>
            <family val="3"/>
            <charset val="128"/>
          </rPr>
          <t>起債計画書の事業名を記載してください。</t>
        </r>
      </text>
    </comment>
    <comment ref="D6" authorId="1" shapeId="0" xr:uid="{802D87A7-F431-41CA-9DF7-B86B10ABE402}">
      <text>
        <r>
          <rPr>
            <sz val="9"/>
            <color indexed="81"/>
            <rFont val="MS P ゴシック"/>
            <family val="3"/>
            <charset val="128"/>
          </rPr>
          <t>起債計画書等に基づき、事業内容や必要性及び効果などを記載。</t>
        </r>
      </text>
    </comment>
    <comment ref="X6" authorId="1" shapeId="0" xr:uid="{F9C20892-B4A7-43BD-9300-F9507E64A60C}">
      <text>
        <r>
          <rPr>
            <sz val="9"/>
            <color indexed="81"/>
            <rFont val="MS P ゴシック"/>
            <family val="3"/>
            <charset val="128"/>
          </rPr>
          <t>計画期間が複数年度にわたる場合は、それぞれの実施内容を記入。
単年度事業の場合は、記入不要。</t>
        </r>
      </text>
    </comment>
    <comment ref="B10" authorId="1" shapeId="0" xr:uid="{D94E9E41-B2D1-48D5-ADF6-9594669C0AF2}">
      <text>
        <r>
          <rPr>
            <sz val="9"/>
            <color indexed="81"/>
            <rFont val="MS P ゴシック"/>
            <family val="3"/>
            <charset val="128"/>
          </rPr>
          <t>契約内容がわかるように
事業費内訳名を記載。</t>
        </r>
      </text>
    </comment>
    <comment ref="F10" authorId="1" shapeId="0" xr:uid="{3FC1A1F0-4092-4611-95BF-EA623E1C4026}">
      <text>
        <r>
          <rPr>
            <sz val="9"/>
            <color indexed="81"/>
            <rFont val="MS P ゴシック"/>
            <family val="3"/>
            <charset val="128"/>
          </rPr>
          <t>複数の契約などを含む場合には、最も早い開始日及び最も遅い完成（見込）日を記載。</t>
        </r>
      </text>
    </comment>
    <comment ref="J12" authorId="2" shapeId="0" xr:uid="{412CF10B-715C-4EF7-8D5A-2562FACC1F19}">
      <text>
        <r>
          <rPr>
            <sz val="9"/>
            <color indexed="81"/>
            <rFont val="MS P ゴシック"/>
            <family val="3"/>
            <charset val="128"/>
          </rPr>
          <t>起債対象外事業費や他事業に係る事業費が含まれる場合、全体契約金額を＜＞内に記載。</t>
        </r>
      </text>
    </comment>
    <comment ref="M12" authorId="0" shapeId="0" xr:uid="{F8253844-7251-4CAA-97C0-E480F4734927}">
      <text>
        <r>
          <rPr>
            <sz val="9"/>
            <color indexed="81"/>
            <rFont val="MS P ゴシック"/>
            <family val="3"/>
            <charset val="128"/>
          </rPr>
          <t>補助事業と単独事業で基準充当率が異なる場合のみ記載</t>
        </r>
      </text>
    </comment>
    <comment ref="B15" authorId="0" shapeId="0" xr:uid="{0A251A82-0B08-4402-BB50-B33FE7A9399F}">
      <text>
        <r>
          <rPr>
            <sz val="9"/>
            <color indexed="81"/>
            <rFont val="MS P ゴシック"/>
            <family val="3"/>
            <charset val="128"/>
          </rPr>
          <t>欄が足りない場合は、B16～37欄を再表示してご利用ください。</t>
        </r>
      </text>
    </comment>
    <comment ref="E43" authorId="0" shapeId="0" xr:uid="{BDC97EE9-2040-40C7-BBE6-0B4F9955C055}">
      <text>
        <r>
          <rPr>
            <b/>
            <sz val="9"/>
            <color indexed="81"/>
            <rFont val="ＭＳ Ｐゴシック"/>
            <family val="3"/>
            <charset val="128"/>
          </rPr>
          <t>当該欄には、国庫補助金の名称を記入すること。</t>
        </r>
      </text>
    </comment>
    <comment ref="M43" authorId="0" shapeId="0" xr:uid="{CB071FCA-2C51-416C-B32C-82CB02FB0739}">
      <text>
        <r>
          <rPr>
            <sz val="9"/>
            <color indexed="81"/>
            <rFont val="MS P ゴシック"/>
            <family val="3"/>
            <charset val="128"/>
          </rPr>
          <t>補助事業と単独事業で基準充当率が異なる場合のみ記載</t>
        </r>
      </text>
    </comment>
    <comment ref="E44" authorId="0" shapeId="0" xr:uid="{214593AC-80D6-45D3-B432-355622A6E7E4}">
      <text>
        <r>
          <rPr>
            <sz val="9"/>
            <color indexed="81"/>
            <rFont val="ＭＳ Ｐゴシック"/>
            <family val="3"/>
            <charset val="128"/>
          </rPr>
          <t>当該欄には、都道府県支出金の名称を記入すること。</t>
        </r>
      </text>
    </comment>
    <comment ref="E46" authorId="0" shapeId="0" xr:uid="{36764ADE-FC47-4B55-86AA-F05C690A6E2F}">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6E073ADB-1F71-4B0B-9FEF-CD0AC6DCCDC5}">
      <text>
        <r>
          <rPr>
            <sz val="9"/>
            <color indexed="81"/>
            <rFont val="ＭＳ Ｐゴシック"/>
            <family val="3"/>
            <charset val="128"/>
          </rPr>
          <t>該当するものを選択すること。</t>
        </r>
      </text>
    </comment>
    <comment ref="J56" authorId="1" shapeId="0" xr:uid="{4AF28CAA-2581-4DE0-BDDE-793D51D1B995}">
      <text>
        <r>
          <rPr>
            <sz val="9"/>
            <color indexed="81"/>
            <rFont val="MS P ゴシック"/>
            <family val="3"/>
            <charset val="128"/>
          </rPr>
          <t xml:space="preserve">借入を行う事業の地方債充当率を記入。
</t>
        </r>
      </text>
    </comment>
    <comment ref="Z56" authorId="0" shapeId="0" xr:uid="{6334A445-5F3A-436D-BBBF-088E646F7878}">
      <text>
        <r>
          <rPr>
            <sz val="9"/>
            <color indexed="81"/>
            <rFont val="ＭＳ Ｐゴシック"/>
            <family val="3"/>
            <charset val="128"/>
          </rPr>
          <t>該当するものを選択すること。</t>
        </r>
      </text>
    </comment>
    <comment ref="D59" authorId="0" shapeId="0" xr:uid="{F55A5901-6FC4-474C-A1FF-49F1EFA66177}">
      <text>
        <r>
          <rPr>
            <sz val="9"/>
            <color indexed="81"/>
            <rFont val="MS P ゴシック"/>
            <family val="3"/>
            <charset val="128"/>
          </rPr>
          <t>事業全体で予算を定めている場合は（総括表に記載がある場合は）記載不要。</t>
        </r>
      </text>
    </comment>
    <comment ref="J61" authorId="0" shapeId="0" xr:uid="{26C31DA5-03E7-49CA-A4EC-4DBA8E3D8BEC}">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B4077AF9-14A5-45F0-8EBA-C3DEAFE8673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F8C722E1-DAAA-4273-BA20-71EBB04C80B4}">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F140082B-82D3-47DF-80D6-F4470D2033B2}">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D88561FB-64D8-411D-8EF2-1D81987F1A9A}">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71287847-ADD7-45B7-904E-45C5E22D3806}">
      <text>
        <r>
          <rPr>
            <sz val="9"/>
            <color indexed="81"/>
            <rFont val="ＭＳ Ｐゴシック"/>
            <family val="3"/>
            <charset val="128"/>
          </rPr>
          <t>起債同意（許可）書のうち、財政融資資金の借入金額を記入すること。</t>
        </r>
      </text>
    </comment>
    <comment ref="W62" authorId="0" shapeId="0" xr:uid="{A3314385-5186-4C86-8200-2080F84A3FC5}">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2821243-550F-43A3-AF5C-75B9F011716A}">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BEAC78E9-575F-4714-B435-631DC51FBBC9}">
      <text>
        <r>
          <rPr>
            <sz val="9"/>
            <color indexed="81"/>
            <rFont val="MS P ゴシック"/>
            <family val="3"/>
            <charset val="128"/>
          </rPr>
          <t>事業全体で起債同意を得ている場合（総括表に記載がある場合）記載不要。</t>
        </r>
      </text>
    </comment>
    <comment ref="M63" authorId="0" shapeId="0" xr:uid="{2BC475D0-4054-43C5-B803-B5501E9877DA}">
      <text>
        <r>
          <rPr>
            <sz val="9"/>
            <color indexed="81"/>
            <rFont val="MS P ゴシック"/>
            <family val="3"/>
            <charset val="128"/>
          </rPr>
          <t>事業全体で起債同意を得ている場合で、総括表の「起債同意」欄に記載がある場合、記載不要。</t>
        </r>
      </text>
    </comment>
    <comment ref="L68" authorId="0" shapeId="0" xr:uid="{426FC778-B188-4BA3-BB8E-CB6438169D20}">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A4F8CC3B-A08B-4431-87DA-E6C5AE4C9CE7}">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9AE44816-6278-45F0-8911-2AE13CD3BE49}">
      <text>
        <r>
          <rPr>
            <sz val="9"/>
            <color indexed="81"/>
            <rFont val="MS P ゴシック"/>
            <family val="3"/>
            <charset val="128"/>
          </rPr>
          <t>起債事業名を選択してください。</t>
        </r>
      </text>
    </comment>
    <comment ref="J4" authorId="0" shapeId="0" xr:uid="{0EAF9923-C629-4D32-B4DE-A27E583D9E20}">
      <text>
        <r>
          <rPr>
            <sz val="9"/>
            <color indexed="81"/>
            <rFont val="MS P ゴシック"/>
            <family val="3"/>
            <charset val="128"/>
          </rPr>
          <t>起債計画書の事業名を記載してください。</t>
        </r>
      </text>
    </comment>
    <comment ref="D6" authorId="1" shapeId="0" xr:uid="{68B38CC2-101C-499E-87BE-2C1B414D7FB4}">
      <text>
        <r>
          <rPr>
            <sz val="9"/>
            <color indexed="81"/>
            <rFont val="MS P ゴシック"/>
            <family val="3"/>
            <charset val="128"/>
          </rPr>
          <t>起債計画書等に基づき、事業内容や必要性及び効果などを記載。</t>
        </r>
      </text>
    </comment>
    <comment ref="X6" authorId="1" shapeId="0" xr:uid="{4D5C1E08-7C13-4069-9262-7DDCF278C8EF}">
      <text>
        <r>
          <rPr>
            <sz val="9"/>
            <color indexed="81"/>
            <rFont val="MS P ゴシック"/>
            <family val="3"/>
            <charset val="128"/>
          </rPr>
          <t>計画期間が複数年度にわたる場合は、それぞれの実施内容を記入。
単年度事業の場合は、記入不要。</t>
        </r>
      </text>
    </comment>
    <comment ref="B10" authorId="1" shapeId="0" xr:uid="{DF93901E-8A1F-4869-901D-4E6773389800}">
      <text>
        <r>
          <rPr>
            <sz val="9"/>
            <color indexed="81"/>
            <rFont val="MS P ゴシック"/>
            <family val="3"/>
            <charset val="128"/>
          </rPr>
          <t>契約内容がわかるように
事業費内訳名を記載。</t>
        </r>
      </text>
    </comment>
    <comment ref="F10" authorId="1" shapeId="0" xr:uid="{3E47BC47-EBAC-4964-B679-B3B2558E73C9}">
      <text>
        <r>
          <rPr>
            <sz val="9"/>
            <color indexed="81"/>
            <rFont val="MS P ゴシック"/>
            <family val="3"/>
            <charset val="128"/>
          </rPr>
          <t>複数の契約などを含む場合には、最も早い開始日及び最も遅い完成（見込）日を記載。</t>
        </r>
      </text>
    </comment>
    <comment ref="J12" authorId="2" shapeId="0" xr:uid="{EA496B14-EA2A-4F32-865D-4556F14766F2}">
      <text>
        <r>
          <rPr>
            <sz val="9"/>
            <color indexed="81"/>
            <rFont val="MS P ゴシック"/>
            <family val="3"/>
            <charset val="128"/>
          </rPr>
          <t>起債対象外事業費や他事業に係る事業費が含まれる場合、全体契約金額を＜＞内に記載。</t>
        </r>
      </text>
    </comment>
    <comment ref="M12" authorId="0" shapeId="0" xr:uid="{CF3C01D5-ACAB-484E-AC2B-09A379609AAD}">
      <text>
        <r>
          <rPr>
            <sz val="9"/>
            <color indexed="81"/>
            <rFont val="MS P ゴシック"/>
            <family val="3"/>
            <charset val="128"/>
          </rPr>
          <t>補助事業と単独事業で基準充当率が異なる場合のみ記載</t>
        </r>
      </text>
    </comment>
    <comment ref="B15" authorId="0" shapeId="0" xr:uid="{77960A62-4FA6-46EE-8E38-BAD5AF896107}">
      <text>
        <r>
          <rPr>
            <sz val="9"/>
            <color indexed="81"/>
            <rFont val="MS P ゴシック"/>
            <family val="3"/>
            <charset val="128"/>
          </rPr>
          <t>欄が足りない場合は、B16～37欄を再表示してご利用ください。</t>
        </r>
      </text>
    </comment>
    <comment ref="E43" authorId="0" shapeId="0" xr:uid="{6BA48E81-156F-491D-9E5D-E84A01822342}">
      <text>
        <r>
          <rPr>
            <b/>
            <sz val="9"/>
            <color indexed="81"/>
            <rFont val="ＭＳ Ｐゴシック"/>
            <family val="3"/>
            <charset val="128"/>
          </rPr>
          <t>当該欄には、国庫補助金の名称を記入すること。</t>
        </r>
      </text>
    </comment>
    <comment ref="M43" authorId="0" shapeId="0" xr:uid="{CB021075-918A-48D3-BE42-AF1270E9A3E9}">
      <text>
        <r>
          <rPr>
            <sz val="9"/>
            <color indexed="81"/>
            <rFont val="MS P ゴシック"/>
            <family val="3"/>
            <charset val="128"/>
          </rPr>
          <t>補助事業と単独事業で基準充当率が異なる場合のみ記載</t>
        </r>
      </text>
    </comment>
    <comment ref="E44" authorId="0" shapeId="0" xr:uid="{139C34CA-8F62-468F-A9A9-3F627779475E}">
      <text>
        <r>
          <rPr>
            <sz val="9"/>
            <color indexed="81"/>
            <rFont val="ＭＳ Ｐゴシック"/>
            <family val="3"/>
            <charset val="128"/>
          </rPr>
          <t>当該欄には、都道府県支出金の名称を記入すること。</t>
        </r>
      </text>
    </comment>
    <comment ref="E46" authorId="0" shapeId="0" xr:uid="{A1E1EE62-1F20-476D-B08A-17593AA58211}">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50106BD2-1594-4910-9A78-CD57DA3BC6C4}">
      <text>
        <r>
          <rPr>
            <sz val="9"/>
            <color indexed="81"/>
            <rFont val="ＭＳ Ｐゴシック"/>
            <family val="3"/>
            <charset val="128"/>
          </rPr>
          <t>該当するものを選択すること。</t>
        </r>
      </text>
    </comment>
    <comment ref="J56" authorId="1" shapeId="0" xr:uid="{457BB688-8E0C-42AE-B4BD-7460F57AA1C8}">
      <text>
        <r>
          <rPr>
            <sz val="9"/>
            <color indexed="81"/>
            <rFont val="MS P ゴシック"/>
            <family val="3"/>
            <charset val="128"/>
          </rPr>
          <t xml:space="preserve">借入を行う事業の地方債充当率を記入。
</t>
        </r>
      </text>
    </comment>
    <comment ref="Z56" authorId="0" shapeId="0" xr:uid="{4E25774E-FFC5-4FE9-A6D1-E02480E40C14}">
      <text>
        <r>
          <rPr>
            <sz val="9"/>
            <color indexed="81"/>
            <rFont val="ＭＳ Ｐゴシック"/>
            <family val="3"/>
            <charset val="128"/>
          </rPr>
          <t>該当するものを選択すること。</t>
        </r>
      </text>
    </comment>
    <comment ref="D59" authorId="0" shapeId="0" xr:uid="{7A68ABB7-4340-42AE-A856-CDCEA1D1D56E}">
      <text>
        <r>
          <rPr>
            <sz val="9"/>
            <color indexed="81"/>
            <rFont val="MS P ゴシック"/>
            <family val="3"/>
            <charset val="128"/>
          </rPr>
          <t>事業全体で予算を定めている場合は（総括表に記載がある場合は）記載不要。</t>
        </r>
      </text>
    </comment>
    <comment ref="J61" authorId="0" shapeId="0" xr:uid="{299950E4-B444-46F6-9C04-7C3741A7B865}">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162CC274-3189-41DD-A853-81158371333F}">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6232FD3F-E29E-4478-A537-ABFEDBDBDC82}">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D19EC4F1-804A-44D3-A651-2A1BB1C65B1A}">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BB6E9F14-EEF1-4ED5-BB8D-1F90756624C7}">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D62B2A46-D2B3-4E63-A0E7-D50EC9C27A13}">
      <text>
        <r>
          <rPr>
            <sz val="9"/>
            <color indexed="81"/>
            <rFont val="ＭＳ Ｐゴシック"/>
            <family val="3"/>
            <charset val="128"/>
          </rPr>
          <t>起債同意（許可）書のうち、財政融資資金の借入金額を記入すること。</t>
        </r>
      </text>
    </comment>
    <comment ref="W62" authorId="0" shapeId="0" xr:uid="{77F06158-1285-4834-A434-A155131EC31B}">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73DA6980-530D-4AC2-AA13-D8875D3E7502}">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838CEA21-C1F8-417C-A476-665328C54E22}">
      <text>
        <r>
          <rPr>
            <sz val="9"/>
            <color indexed="81"/>
            <rFont val="MS P ゴシック"/>
            <family val="3"/>
            <charset val="128"/>
          </rPr>
          <t>事業全体で起債同意を得ている場合（総括表に記載がある場合）記載不要。</t>
        </r>
      </text>
    </comment>
    <comment ref="M63" authorId="0" shapeId="0" xr:uid="{A3B16A26-B5D5-4C27-85FA-ACB3B88A3A2A}">
      <text>
        <r>
          <rPr>
            <sz val="9"/>
            <color indexed="81"/>
            <rFont val="MS P ゴシック"/>
            <family val="3"/>
            <charset val="128"/>
          </rPr>
          <t>事業全体で起債同意を得ている場合で、総括表の「起債同意」欄に記載がある場合、記載不要。</t>
        </r>
      </text>
    </comment>
    <comment ref="L68" authorId="0" shapeId="0" xr:uid="{76118B93-51DE-4DFB-9CA2-99CF3C5BF13C}">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DC919D65-86E2-48D6-8968-3BD99A4BF08E}">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5E18F632-7335-4238-A385-11A83C0A182F}">
      <text>
        <r>
          <rPr>
            <sz val="9"/>
            <color indexed="81"/>
            <rFont val="MS P ゴシック"/>
            <family val="3"/>
            <charset val="128"/>
          </rPr>
          <t>起債事業名を選択してください。</t>
        </r>
      </text>
    </comment>
    <comment ref="J4" authorId="0" shapeId="0" xr:uid="{846A35DC-AA27-45D6-B3DD-BD6AB0B5CBCB}">
      <text>
        <r>
          <rPr>
            <sz val="9"/>
            <color indexed="81"/>
            <rFont val="MS P ゴシック"/>
            <family val="3"/>
            <charset val="128"/>
          </rPr>
          <t>起債計画書の事業名を記載してください。</t>
        </r>
      </text>
    </comment>
    <comment ref="D6" authorId="1" shapeId="0" xr:uid="{427FF942-7CFD-4783-BFC0-80160333557E}">
      <text>
        <r>
          <rPr>
            <sz val="9"/>
            <color indexed="81"/>
            <rFont val="MS P ゴシック"/>
            <family val="3"/>
            <charset val="128"/>
          </rPr>
          <t>起債計画書等に基づき、事業内容や必要性及び効果などを記載。</t>
        </r>
      </text>
    </comment>
    <comment ref="X6" authorId="1" shapeId="0" xr:uid="{6777A63F-47DF-425A-A860-C354F0EC2E9F}">
      <text>
        <r>
          <rPr>
            <sz val="9"/>
            <color indexed="81"/>
            <rFont val="MS P ゴシック"/>
            <family val="3"/>
            <charset val="128"/>
          </rPr>
          <t>計画期間が複数年度にわたる場合は、それぞれの実施内容を記入。
単年度事業の場合は、記入不要。</t>
        </r>
      </text>
    </comment>
    <comment ref="B10" authorId="1" shapeId="0" xr:uid="{90910054-AACC-46EA-8762-A34C9EC4570F}">
      <text>
        <r>
          <rPr>
            <sz val="9"/>
            <color indexed="81"/>
            <rFont val="MS P ゴシック"/>
            <family val="3"/>
            <charset val="128"/>
          </rPr>
          <t>契約内容がわかるように
事業費内訳名を記載。</t>
        </r>
      </text>
    </comment>
    <comment ref="F10" authorId="1" shapeId="0" xr:uid="{3A33F33D-E3C8-44B5-A13A-31AF8D808E2A}">
      <text>
        <r>
          <rPr>
            <sz val="9"/>
            <color indexed="81"/>
            <rFont val="MS P ゴシック"/>
            <family val="3"/>
            <charset val="128"/>
          </rPr>
          <t>複数の契約などを含む場合には、最も早い開始日及び最も遅い完成（見込）日を記載。</t>
        </r>
      </text>
    </comment>
    <comment ref="J12" authorId="2" shapeId="0" xr:uid="{119898A6-59B8-4F25-932B-5FB0CF71AA4A}">
      <text>
        <r>
          <rPr>
            <sz val="9"/>
            <color indexed="81"/>
            <rFont val="MS P ゴシック"/>
            <family val="3"/>
            <charset val="128"/>
          </rPr>
          <t>起債対象外事業費や他事業に係る事業費が含まれる場合、全体契約金額を＜＞内に記載。</t>
        </r>
      </text>
    </comment>
    <comment ref="M12" authorId="0" shapeId="0" xr:uid="{F318D91B-D440-49E8-B196-113CBABCB85B}">
      <text>
        <r>
          <rPr>
            <sz val="9"/>
            <color indexed="81"/>
            <rFont val="MS P ゴシック"/>
            <family val="3"/>
            <charset val="128"/>
          </rPr>
          <t>補助事業と単独事業で基準充当率が異なる場合のみ記載</t>
        </r>
      </text>
    </comment>
    <comment ref="B15" authorId="0" shapeId="0" xr:uid="{495A0523-2BE9-4CA2-80A6-01573513C7D8}">
      <text>
        <r>
          <rPr>
            <sz val="9"/>
            <color indexed="81"/>
            <rFont val="MS P ゴシック"/>
            <family val="3"/>
            <charset val="128"/>
          </rPr>
          <t>欄が足りない場合は、B16～37欄を再表示してご利用ください。</t>
        </r>
      </text>
    </comment>
    <comment ref="E43" authorId="0" shapeId="0" xr:uid="{9B2B6300-D94E-4AD4-9DAF-D56628A8C7AF}">
      <text>
        <r>
          <rPr>
            <b/>
            <sz val="9"/>
            <color indexed="81"/>
            <rFont val="ＭＳ Ｐゴシック"/>
            <family val="3"/>
            <charset val="128"/>
          </rPr>
          <t>当該欄には、国庫補助金の名称を記入すること。</t>
        </r>
      </text>
    </comment>
    <comment ref="M43" authorId="0" shapeId="0" xr:uid="{4DD0855D-1625-4B91-A196-E62F2847B7AD}">
      <text>
        <r>
          <rPr>
            <sz val="9"/>
            <color indexed="81"/>
            <rFont val="MS P ゴシック"/>
            <family val="3"/>
            <charset val="128"/>
          </rPr>
          <t>補助事業と単独事業で基準充当率が異なる場合のみ記載</t>
        </r>
      </text>
    </comment>
    <comment ref="E44" authorId="0" shapeId="0" xr:uid="{5BD337CB-DFA8-4D97-AC67-94F2FE7B9E4F}">
      <text>
        <r>
          <rPr>
            <sz val="9"/>
            <color indexed="81"/>
            <rFont val="ＭＳ Ｐゴシック"/>
            <family val="3"/>
            <charset val="128"/>
          </rPr>
          <t>当該欄には、都道府県支出金の名称を記入すること。</t>
        </r>
      </text>
    </comment>
    <comment ref="E46" authorId="0" shapeId="0" xr:uid="{7BE3E2BD-E016-4142-948B-80A73E86085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165996F5-AA98-4FC5-B78B-34E276957576}">
      <text>
        <r>
          <rPr>
            <sz val="9"/>
            <color indexed="81"/>
            <rFont val="ＭＳ Ｐゴシック"/>
            <family val="3"/>
            <charset val="128"/>
          </rPr>
          <t>該当するものを選択すること。</t>
        </r>
      </text>
    </comment>
    <comment ref="J56" authorId="1" shapeId="0" xr:uid="{BACCE0AD-A6D8-4872-950C-BFA86A7FF026}">
      <text>
        <r>
          <rPr>
            <sz val="9"/>
            <color indexed="81"/>
            <rFont val="MS P ゴシック"/>
            <family val="3"/>
            <charset val="128"/>
          </rPr>
          <t xml:space="preserve">借入を行う事業の地方債充当率を記入。
</t>
        </r>
      </text>
    </comment>
    <comment ref="Z56" authorId="0" shapeId="0" xr:uid="{24206A37-8778-4B3A-B10C-55E0057443AF}">
      <text>
        <r>
          <rPr>
            <sz val="9"/>
            <color indexed="81"/>
            <rFont val="ＭＳ Ｐゴシック"/>
            <family val="3"/>
            <charset val="128"/>
          </rPr>
          <t>該当するものを選択すること。</t>
        </r>
      </text>
    </comment>
    <comment ref="D59" authorId="0" shapeId="0" xr:uid="{0931B28E-1ACD-427A-ADCC-520D353EA1EE}">
      <text>
        <r>
          <rPr>
            <sz val="9"/>
            <color indexed="81"/>
            <rFont val="MS P ゴシック"/>
            <family val="3"/>
            <charset val="128"/>
          </rPr>
          <t>事業全体で予算を定めている場合は（総括表に記載がある場合は）記載不要。</t>
        </r>
      </text>
    </comment>
    <comment ref="J61" authorId="0" shapeId="0" xr:uid="{EBDC2BC5-D6A1-4D6D-9CC4-F3119DB50F22}">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3967CCCB-2CE4-49AD-8056-4ED3ADD83D3B}">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1888801C-2C9C-43A6-84DB-783D951CB20C}">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6EEF4DB-9E6E-4DC4-92A4-EA1DC841B553}">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3BD806BA-5690-4367-87B0-29A56AE5EFF4}">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8A1C686F-28CD-485E-B7FC-606771F63C39}">
      <text>
        <r>
          <rPr>
            <sz val="9"/>
            <color indexed="81"/>
            <rFont val="ＭＳ Ｐゴシック"/>
            <family val="3"/>
            <charset val="128"/>
          </rPr>
          <t>起債同意（許可）書のうち、財政融資資金の借入金額を記入すること。</t>
        </r>
      </text>
    </comment>
    <comment ref="W62" authorId="0" shapeId="0" xr:uid="{21B9BE79-609A-4D25-BA58-EE4C08E2B3BF}">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232DF6E7-3260-499B-B566-2E798390A11E}">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2A3DAF16-303C-48FA-ADFC-A8B87429EF06}">
      <text>
        <r>
          <rPr>
            <sz val="9"/>
            <color indexed="81"/>
            <rFont val="MS P ゴシック"/>
            <family val="3"/>
            <charset val="128"/>
          </rPr>
          <t>事業全体で起債同意を得ている場合（総括表に記載がある場合）記載不要。</t>
        </r>
      </text>
    </comment>
    <comment ref="M63" authorId="0" shapeId="0" xr:uid="{52394CA5-A1A8-453B-97C7-59672CED6C46}">
      <text>
        <r>
          <rPr>
            <sz val="9"/>
            <color indexed="81"/>
            <rFont val="MS P ゴシック"/>
            <family val="3"/>
            <charset val="128"/>
          </rPr>
          <t>事業全体で起債同意を得ている場合で、総括表の「起債同意」欄に記載がある場合、記載不要。</t>
        </r>
      </text>
    </comment>
    <comment ref="L68" authorId="0" shapeId="0" xr:uid="{3805F4E6-7E3C-43E3-B265-E557D8E37C02}">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44AE825C-3485-4171-BBD8-3B7B6AC4E0D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6F2963E0-CAFC-455E-B0D0-1FEAFFD19A25}">
      <text>
        <r>
          <rPr>
            <sz val="9"/>
            <color indexed="81"/>
            <rFont val="MS P ゴシック"/>
            <family val="3"/>
            <charset val="128"/>
          </rPr>
          <t>起債事業名を選択してください。</t>
        </r>
      </text>
    </comment>
    <comment ref="J4" authorId="0" shapeId="0" xr:uid="{F661DDD8-985F-4517-A3BF-320156DE0277}">
      <text>
        <r>
          <rPr>
            <sz val="9"/>
            <color indexed="81"/>
            <rFont val="MS P ゴシック"/>
            <family val="3"/>
            <charset val="128"/>
          </rPr>
          <t>起債計画書の事業名を記載してください。</t>
        </r>
      </text>
    </comment>
    <comment ref="D6" authorId="1" shapeId="0" xr:uid="{9FB4A490-B7DC-4F38-8DA5-18BA6C7EF21E}">
      <text>
        <r>
          <rPr>
            <sz val="9"/>
            <color indexed="81"/>
            <rFont val="MS P ゴシック"/>
            <family val="3"/>
            <charset val="128"/>
          </rPr>
          <t>起債計画書等に基づき、事業内容や必要性及び効果などを記載。</t>
        </r>
      </text>
    </comment>
    <comment ref="X6" authorId="1" shapeId="0" xr:uid="{64DFEBEB-2F95-4849-99B6-672DF6FC6683}">
      <text>
        <r>
          <rPr>
            <sz val="9"/>
            <color indexed="81"/>
            <rFont val="MS P ゴシック"/>
            <family val="3"/>
            <charset val="128"/>
          </rPr>
          <t>計画期間が複数年度にわたる場合は、それぞれの実施内容を記入。
単年度事業の場合は、記入不要。</t>
        </r>
      </text>
    </comment>
    <comment ref="B10" authorId="1" shapeId="0" xr:uid="{999CD9CE-21C0-48D3-9268-B32BBC971866}">
      <text>
        <r>
          <rPr>
            <sz val="9"/>
            <color indexed="81"/>
            <rFont val="MS P ゴシック"/>
            <family val="3"/>
            <charset val="128"/>
          </rPr>
          <t>契約内容がわかるように
事業費内訳名を記載。</t>
        </r>
      </text>
    </comment>
    <comment ref="F10" authorId="1" shapeId="0" xr:uid="{960F7813-DD88-4F63-84BD-091329AB6AF7}">
      <text>
        <r>
          <rPr>
            <sz val="9"/>
            <color indexed="81"/>
            <rFont val="MS P ゴシック"/>
            <family val="3"/>
            <charset val="128"/>
          </rPr>
          <t>複数の契約などを含む場合には、最も早い開始日及び最も遅い完成（見込）日を記載。</t>
        </r>
      </text>
    </comment>
    <comment ref="J12" authorId="2" shapeId="0" xr:uid="{6958B244-345B-4EE7-891D-92F2E6F9FCA7}">
      <text>
        <r>
          <rPr>
            <sz val="9"/>
            <color indexed="81"/>
            <rFont val="MS P ゴシック"/>
            <family val="3"/>
            <charset val="128"/>
          </rPr>
          <t>起債対象外事業費や他事業に係る事業費が含まれる場合、全体契約金額を＜＞内に記載。</t>
        </r>
      </text>
    </comment>
    <comment ref="M12" authorId="0" shapeId="0" xr:uid="{4DBAC5AD-1CCD-4043-85CF-F268C7351768}">
      <text>
        <r>
          <rPr>
            <sz val="9"/>
            <color indexed="81"/>
            <rFont val="MS P ゴシック"/>
            <family val="3"/>
            <charset val="128"/>
          </rPr>
          <t>補助事業と単独事業で基準充当率が異なる場合のみ記載</t>
        </r>
      </text>
    </comment>
    <comment ref="B15" authorId="0" shapeId="0" xr:uid="{30264FB5-3617-48E1-B640-6B03406421C4}">
      <text>
        <r>
          <rPr>
            <sz val="9"/>
            <color indexed="81"/>
            <rFont val="MS P ゴシック"/>
            <family val="3"/>
            <charset val="128"/>
          </rPr>
          <t>欄が足りない場合は、B16～37欄を再表示してご利用ください。</t>
        </r>
      </text>
    </comment>
    <comment ref="E43" authorId="0" shapeId="0" xr:uid="{13326EFA-9724-4C24-9882-0A57E7099091}">
      <text>
        <r>
          <rPr>
            <b/>
            <sz val="9"/>
            <color indexed="81"/>
            <rFont val="ＭＳ Ｐゴシック"/>
            <family val="3"/>
            <charset val="128"/>
          </rPr>
          <t>当該欄には、国庫補助金の名称を記入すること。</t>
        </r>
      </text>
    </comment>
    <comment ref="M43" authorId="0" shapeId="0" xr:uid="{3D653226-BE75-4D11-9916-7EA1F2B2B954}">
      <text>
        <r>
          <rPr>
            <sz val="9"/>
            <color indexed="81"/>
            <rFont val="MS P ゴシック"/>
            <family val="3"/>
            <charset val="128"/>
          </rPr>
          <t>補助事業と単独事業で基準充当率が異なる場合のみ記載</t>
        </r>
      </text>
    </comment>
    <comment ref="E44" authorId="0" shapeId="0" xr:uid="{9D70BB43-340F-4FAA-8477-63122DA0543C}">
      <text>
        <r>
          <rPr>
            <sz val="9"/>
            <color indexed="81"/>
            <rFont val="ＭＳ Ｐゴシック"/>
            <family val="3"/>
            <charset val="128"/>
          </rPr>
          <t>当該欄には、都道府県支出金の名称を記入すること。</t>
        </r>
      </text>
    </comment>
    <comment ref="E46" authorId="0" shapeId="0" xr:uid="{D618E352-2A85-4608-AE1D-5041AF90B5C3}">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F64FB02E-1F15-4FB9-94D1-6441C9384471}">
      <text>
        <r>
          <rPr>
            <sz val="9"/>
            <color indexed="81"/>
            <rFont val="ＭＳ Ｐゴシック"/>
            <family val="3"/>
            <charset val="128"/>
          </rPr>
          <t>該当するものを選択すること。</t>
        </r>
      </text>
    </comment>
    <comment ref="J56" authorId="1" shapeId="0" xr:uid="{B70D3573-768A-4847-AC30-D32D154F6E8B}">
      <text>
        <r>
          <rPr>
            <sz val="9"/>
            <color indexed="81"/>
            <rFont val="MS P ゴシック"/>
            <family val="3"/>
            <charset val="128"/>
          </rPr>
          <t xml:space="preserve">借入を行う事業の地方債充当率を記入。
</t>
        </r>
      </text>
    </comment>
    <comment ref="Z56" authorId="0" shapeId="0" xr:uid="{03A36BFF-6BD2-4548-B417-3C30F288F32A}">
      <text>
        <r>
          <rPr>
            <sz val="9"/>
            <color indexed="81"/>
            <rFont val="ＭＳ Ｐゴシック"/>
            <family val="3"/>
            <charset val="128"/>
          </rPr>
          <t>該当するものを選択すること。</t>
        </r>
      </text>
    </comment>
    <comment ref="D59" authorId="0" shapeId="0" xr:uid="{56D5803B-C58C-4E9E-BD86-BFFCE85E1723}">
      <text>
        <r>
          <rPr>
            <sz val="9"/>
            <color indexed="81"/>
            <rFont val="MS P ゴシック"/>
            <family val="3"/>
            <charset val="128"/>
          </rPr>
          <t>事業全体で予算を定めている場合は（総括表に記載がある場合は）記載不要。</t>
        </r>
      </text>
    </comment>
    <comment ref="J61" authorId="0" shapeId="0" xr:uid="{8849C2D2-DE60-424A-85C1-920C878FC279}">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51589F09-1669-450A-B10F-B385EE45CEA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D3589F21-2B8A-44A4-9FFE-4D8299BFA14E}">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C1907FC2-13F3-457B-93F7-39C174396A52}">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754185F1-BEDA-4927-A125-C6DC6FD7A0FD}">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C52960CE-6D7F-44DE-9978-40DECFEFEC99}">
      <text>
        <r>
          <rPr>
            <sz val="9"/>
            <color indexed="81"/>
            <rFont val="ＭＳ Ｐゴシック"/>
            <family val="3"/>
            <charset val="128"/>
          </rPr>
          <t>起債同意（許可）書のうち、財政融資資金の借入金額を記入すること。</t>
        </r>
      </text>
    </comment>
    <comment ref="W62" authorId="0" shapeId="0" xr:uid="{9FE6C637-ABD0-46C0-8C34-46993941E8FB}">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B84D3FC2-C118-4CC1-B5E5-270960AA6092}">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290AB9A1-199B-416B-A830-3A149E86F9C0}">
      <text>
        <r>
          <rPr>
            <sz val="9"/>
            <color indexed="81"/>
            <rFont val="MS P ゴシック"/>
            <family val="3"/>
            <charset val="128"/>
          </rPr>
          <t>事業全体で起債同意を得ている場合（総括表に記載がある場合）記載不要。</t>
        </r>
      </text>
    </comment>
    <comment ref="M63" authorId="0" shapeId="0" xr:uid="{EE729228-868A-4CE3-A9D4-8D93B5E2F8EF}">
      <text>
        <r>
          <rPr>
            <sz val="9"/>
            <color indexed="81"/>
            <rFont val="MS P ゴシック"/>
            <family val="3"/>
            <charset val="128"/>
          </rPr>
          <t>事業全体で起債同意を得ている場合で、総括表の「起債同意」欄に記載がある場合、記載不要。</t>
        </r>
      </text>
    </comment>
    <comment ref="L68" authorId="0" shapeId="0" xr:uid="{1DAEF6E9-4488-4C54-A49A-BC16A654CCF7}">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46882501-BB69-45CF-92C7-B6A0A09CD09E}">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9E4E86D3-B1CF-408C-812B-E94FFADFF190}">
      <text>
        <r>
          <rPr>
            <sz val="9"/>
            <color indexed="81"/>
            <rFont val="MS P ゴシック"/>
            <family val="3"/>
            <charset val="128"/>
          </rPr>
          <t>起債事業名を選択してください。</t>
        </r>
      </text>
    </comment>
    <comment ref="J4" authorId="0" shapeId="0" xr:uid="{FC65EB69-B54C-4347-B464-569B372BDF07}">
      <text>
        <r>
          <rPr>
            <sz val="9"/>
            <color indexed="81"/>
            <rFont val="MS P ゴシック"/>
            <family val="3"/>
            <charset val="128"/>
          </rPr>
          <t>起債計画書の事業名を記載してください。</t>
        </r>
      </text>
    </comment>
    <comment ref="D6" authorId="1" shapeId="0" xr:uid="{4D3B450D-13A0-4AE9-8344-DB4C19BE2ACE}">
      <text>
        <r>
          <rPr>
            <sz val="9"/>
            <color indexed="81"/>
            <rFont val="MS P ゴシック"/>
            <family val="3"/>
            <charset val="128"/>
          </rPr>
          <t>起債計画書等に基づき、事業内容や必要性及び効果などを記載。</t>
        </r>
      </text>
    </comment>
    <comment ref="X6" authorId="1" shapeId="0" xr:uid="{E06750DB-A0DD-43A9-A6C6-E88BE5D5546B}">
      <text>
        <r>
          <rPr>
            <sz val="9"/>
            <color indexed="81"/>
            <rFont val="MS P ゴシック"/>
            <family val="3"/>
            <charset val="128"/>
          </rPr>
          <t>計画期間が複数年度にわたる場合は、それぞれの実施内容を記入。
単年度事業の場合は、記入不要。</t>
        </r>
      </text>
    </comment>
    <comment ref="B10" authorId="1" shapeId="0" xr:uid="{A615503E-3080-425F-BCF1-63D7AA6A19E5}">
      <text>
        <r>
          <rPr>
            <sz val="9"/>
            <color indexed="81"/>
            <rFont val="MS P ゴシック"/>
            <family val="3"/>
            <charset val="128"/>
          </rPr>
          <t>契約内容がわかるように
事業費内訳名を記載。</t>
        </r>
      </text>
    </comment>
    <comment ref="F10" authorId="1" shapeId="0" xr:uid="{61E9A86A-5FAC-4D12-9D49-F384086629D6}">
      <text>
        <r>
          <rPr>
            <sz val="9"/>
            <color indexed="81"/>
            <rFont val="MS P ゴシック"/>
            <family val="3"/>
            <charset val="128"/>
          </rPr>
          <t>複数の契約などを含む場合には、最も早い開始日及び最も遅い完成（見込）日を記載。</t>
        </r>
      </text>
    </comment>
    <comment ref="J12" authorId="2" shapeId="0" xr:uid="{4E934B02-AAD0-4618-8F0A-910535BE1933}">
      <text>
        <r>
          <rPr>
            <sz val="9"/>
            <color indexed="81"/>
            <rFont val="MS P ゴシック"/>
            <family val="3"/>
            <charset val="128"/>
          </rPr>
          <t>起債対象外事業費や他事業に係る事業費が含まれる場合、全体契約金額を＜＞内に記載。</t>
        </r>
      </text>
    </comment>
    <comment ref="M12" authorId="0" shapeId="0" xr:uid="{37B21E1A-49A9-4E86-A26F-C753C9E024D6}">
      <text>
        <r>
          <rPr>
            <sz val="9"/>
            <color indexed="81"/>
            <rFont val="MS P ゴシック"/>
            <family val="3"/>
            <charset val="128"/>
          </rPr>
          <t>補助事業と単独事業で基準充当率が異なる場合のみ記載</t>
        </r>
      </text>
    </comment>
    <comment ref="B15" authorId="0" shapeId="0" xr:uid="{665C5381-EB77-45E4-8371-183A65B4E3C2}">
      <text>
        <r>
          <rPr>
            <sz val="9"/>
            <color indexed="81"/>
            <rFont val="MS P ゴシック"/>
            <family val="3"/>
            <charset val="128"/>
          </rPr>
          <t>欄が足りない場合は、B16～37欄を再表示してご利用ください。</t>
        </r>
      </text>
    </comment>
    <comment ref="E43" authorId="0" shapeId="0" xr:uid="{E89D24AC-E464-402F-9D67-95AE2AF1AB1D}">
      <text>
        <r>
          <rPr>
            <b/>
            <sz val="9"/>
            <color indexed="81"/>
            <rFont val="ＭＳ Ｐゴシック"/>
            <family val="3"/>
            <charset val="128"/>
          </rPr>
          <t>当該欄には、国庫補助金の名称を記入すること。</t>
        </r>
      </text>
    </comment>
    <comment ref="M43" authorId="0" shapeId="0" xr:uid="{A5CD4861-B393-4810-8EDD-A573D33A2F2A}">
      <text>
        <r>
          <rPr>
            <sz val="9"/>
            <color indexed="81"/>
            <rFont val="MS P ゴシック"/>
            <family val="3"/>
            <charset val="128"/>
          </rPr>
          <t>補助事業と単独事業で基準充当率が異なる場合のみ記載</t>
        </r>
      </text>
    </comment>
    <comment ref="E44" authorId="0" shapeId="0" xr:uid="{2A235388-CBF7-49A6-9C53-693260B8FD78}">
      <text>
        <r>
          <rPr>
            <sz val="9"/>
            <color indexed="81"/>
            <rFont val="ＭＳ Ｐゴシック"/>
            <family val="3"/>
            <charset val="128"/>
          </rPr>
          <t>当該欄には、都道府県支出金の名称を記入すること。</t>
        </r>
      </text>
    </comment>
    <comment ref="E46" authorId="0" shapeId="0" xr:uid="{47613993-32D1-4425-B3F1-5037AAB6B9EC}">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7060A3DA-A3F6-4CFE-99F6-633710DE06EE}">
      <text>
        <r>
          <rPr>
            <sz val="9"/>
            <color indexed="81"/>
            <rFont val="ＭＳ Ｐゴシック"/>
            <family val="3"/>
            <charset val="128"/>
          </rPr>
          <t>該当するものを選択すること。</t>
        </r>
      </text>
    </comment>
    <comment ref="J56" authorId="1" shapeId="0" xr:uid="{4DA3A124-2B5C-4367-B1CD-0FD1901040D5}">
      <text>
        <r>
          <rPr>
            <sz val="9"/>
            <color indexed="81"/>
            <rFont val="MS P ゴシック"/>
            <family val="3"/>
            <charset val="128"/>
          </rPr>
          <t xml:space="preserve">借入を行う事業の地方債充当率を記入。
</t>
        </r>
      </text>
    </comment>
    <comment ref="Z56" authorId="0" shapeId="0" xr:uid="{15FAED49-B506-42E3-8C44-229DE3D5C45A}">
      <text>
        <r>
          <rPr>
            <sz val="9"/>
            <color indexed="81"/>
            <rFont val="ＭＳ Ｐゴシック"/>
            <family val="3"/>
            <charset val="128"/>
          </rPr>
          <t>該当するものを選択すること。</t>
        </r>
      </text>
    </comment>
    <comment ref="D59" authorId="0" shapeId="0" xr:uid="{F1CCEC9D-AA31-4802-A3E4-853474C0E133}">
      <text>
        <r>
          <rPr>
            <sz val="9"/>
            <color indexed="81"/>
            <rFont val="MS P ゴシック"/>
            <family val="3"/>
            <charset val="128"/>
          </rPr>
          <t>事業全体で予算を定めている場合は（総括表に記載がある場合は）記載不要。</t>
        </r>
      </text>
    </comment>
    <comment ref="J61" authorId="0" shapeId="0" xr:uid="{1E8DFA30-F8C7-4A36-A699-EB45382B8EBD}">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E8009330-CA30-4F19-B3B3-9ED8897BED8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C3A9122C-D2D7-4342-BDF1-124D23F6C74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63369234-A5B2-4692-8BE8-01CA8F666F6A}">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A464827D-EEC8-44FF-8894-C26388FFC187}">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A4C6809F-3613-4173-AE2E-52AA01D97E61}">
      <text>
        <r>
          <rPr>
            <sz val="9"/>
            <color indexed="81"/>
            <rFont val="ＭＳ Ｐゴシック"/>
            <family val="3"/>
            <charset val="128"/>
          </rPr>
          <t>起債同意（許可）書のうち、財政融資資金の借入金額を記入すること。</t>
        </r>
      </text>
    </comment>
    <comment ref="W62" authorId="0" shapeId="0" xr:uid="{427ACCBB-819A-413B-B9C0-70E92F2FC48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B0A4C41F-238D-4834-9513-B9090C01B0F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C99E8A56-AA73-42AA-BDCF-040397F3DC87}">
      <text>
        <r>
          <rPr>
            <sz val="9"/>
            <color indexed="81"/>
            <rFont val="MS P ゴシック"/>
            <family val="3"/>
            <charset val="128"/>
          </rPr>
          <t>事業全体で起債同意を得ている場合（総括表に記載がある場合）記載不要。</t>
        </r>
      </text>
    </comment>
    <comment ref="M63" authorId="0" shapeId="0" xr:uid="{99141B94-54BA-4A65-9140-E790777CE6E3}">
      <text>
        <r>
          <rPr>
            <sz val="9"/>
            <color indexed="81"/>
            <rFont val="MS P ゴシック"/>
            <family val="3"/>
            <charset val="128"/>
          </rPr>
          <t>事業全体で起債同意を得ている場合で、総括表の「起債同意」欄に記載がある場合、記載不要。</t>
        </r>
      </text>
    </comment>
    <comment ref="L68" authorId="0" shapeId="0" xr:uid="{F328941D-ABEC-4836-8F4A-BF645A439DA2}">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55468C08-A020-41EF-B4F8-5F5CBA411012}">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8D118CA8-3F22-44EF-9120-A0E135CCA171}">
      <text>
        <r>
          <rPr>
            <sz val="9"/>
            <color indexed="81"/>
            <rFont val="MS P ゴシック"/>
            <family val="3"/>
            <charset val="128"/>
          </rPr>
          <t>起債事業名を選択してください。</t>
        </r>
      </text>
    </comment>
    <comment ref="J4" authorId="0" shapeId="0" xr:uid="{1E0214A3-12F2-428D-BF55-2FAA289D4E21}">
      <text>
        <r>
          <rPr>
            <sz val="9"/>
            <color indexed="81"/>
            <rFont val="MS P ゴシック"/>
            <family val="3"/>
            <charset val="128"/>
          </rPr>
          <t>起債計画書の事業名を記載してください。</t>
        </r>
      </text>
    </comment>
    <comment ref="D6" authorId="1" shapeId="0" xr:uid="{3CFBE849-4823-4C48-AAFD-CF9C53F76F22}">
      <text>
        <r>
          <rPr>
            <sz val="9"/>
            <color indexed="81"/>
            <rFont val="MS P ゴシック"/>
            <family val="3"/>
            <charset val="128"/>
          </rPr>
          <t>起債計画書等に基づき、事業内容や必要性及び効果などを記載。</t>
        </r>
      </text>
    </comment>
    <comment ref="X6" authorId="1" shapeId="0" xr:uid="{6D68A4D9-D8E8-47F8-B443-24CCF9C0C1C4}">
      <text>
        <r>
          <rPr>
            <sz val="9"/>
            <color indexed="81"/>
            <rFont val="MS P ゴシック"/>
            <family val="3"/>
            <charset val="128"/>
          </rPr>
          <t>計画期間が複数年度にわたる場合は、それぞれの実施内容を記入。
単年度事業の場合は、記入不要。</t>
        </r>
      </text>
    </comment>
    <comment ref="B10" authorId="1" shapeId="0" xr:uid="{8DD0F79C-7A7A-4D28-9888-1FB02D58B0DF}">
      <text>
        <r>
          <rPr>
            <sz val="9"/>
            <color indexed="81"/>
            <rFont val="MS P ゴシック"/>
            <family val="3"/>
            <charset val="128"/>
          </rPr>
          <t>契約内容がわかるように
事業費内訳名を記載。</t>
        </r>
      </text>
    </comment>
    <comment ref="F10" authorId="1" shapeId="0" xr:uid="{F841453A-9358-499C-A40E-10BF9735AA9C}">
      <text>
        <r>
          <rPr>
            <sz val="9"/>
            <color indexed="81"/>
            <rFont val="MS P ゴシック"/>
            <family val="3"/>
            <charset val="128"/>
          </rPr>
          <t>複数の契約などを含む場合には、最も早い開始日及び最も遅い完成（見込）日を記載。</t>
        </r>
      </text>
    </comment>
    <comment ref="J12" authorId="2" shapeId="0" xr:uid="{B1F32CFA-8A68-42E3-B066-EBBAA5666BBE}">
      <text>
        <r>
          <rPr>
            <sz val="9"/>
            <color indexed="81"/>
            <rFont val="MS P ゴシック"/>
            <family val="3"/>
            <charset val="128"/>
          </rPr>
          <t>起債対象外事業費や他事業に係る事業費が含まれる場合、全体契約金額を＜＞内に記載。</t>
        </r>
      </text>
    </comment>
    <comment ref="M12" authorId="0" shapeId="0" xr:uid="{AD16893B-A36E-4606-843A-352ABEA1BD36}">
      <text>
        <r>
          <rPr>
            <sz val="9"/>
            <color indexed="81"/>
            <rFont val="MS P ゴシック"/>
            <family val="3"/>
            <charset val="128"/>
          </rPr>
          <t>補助事業と単独事業で基準充当率が異なる場合のみ記載</t>
        </r>
      </text>
    </comment>
    <comment ref="B15" authorId="0" shapeId="0" xr:uid="{2A36077D-E268-446F-842C-CE598C72E8AA}">
      <text>
        <r>
          <rPr>
            <sz val="9"/>
            <color indexed="81"/>
            <rFont val="MS P ゴシック"/>
            <family val="3"/>
            <charset val="128"/>
          </rPr>
          <t>欄が足りない場合は、B16～37欄を再表示してご利用ください。</t>
        </r>
      </text>
    </comment>
    <comment ref="E43" authorId="0" shapeId="0" xr:uid="{D6AE901B-E6F8-463D-A000-B819694217E3}">
      <text>
        <r>
          <rPr>
            <b/>
            <sz val="9"/>
            <color indexed="81"/>
            <rFont val="ＭＳ Ｐゴシック"/>
            <family val="3"/>
            <charset val="128"/>
          </rPr>
          <t>当該欄には、国庫補助金の名称を記入すること。</t>
        </r>
      </text>
    </comment>
    <comment ref="M43" authorId="0" shapeId="0" xr:uid="{32C9F1DB-AB3F-4813-B85F-B28F10AEDCC4}">
      <text>
        <r>
          <rPr>
            <sz val="9"/>
            <color indexed="81"/>
            <rFont val="MS P ゴシック"/>
            <family val="3"/>
            <charset val="128"/>
          </rPr>
          <t>補助事業と単独事業で基準充当率が異なる場合のみ記載</t>
        </r>
      </text>
    </comment>
    <comment ref="E44" authorId="0" shapeId="0" xr:uid="{120D4268-F7F2-446A-A56F-7492EDB122F2}">
      <text>
        <r>
          <rPr>
            <sz val="9"/>
            <color indexed="81"/>
            <rFont val="ＭＳ Ｐゴシック"/>
            <family val="3"/>
            <charset val="128"/>
          </rPr>
          <t>当該欄には、都道府県支出金の名称を記入すること。</t>
        </r>
      </text>
    </comment>
    <comment ref="E46" authorId="0" shapeId="0" xr:uid="{09F537FC-BC99-40D9-8CE4-C51BD0377F93}">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59F7EEC2-0D58-4CAC-8DB2-5C19087E8660}">
      <text>
        <r>
          <rPr>
            <sz val="9"/>
            <color indexed="81"/>
            <rFont val="ＭＳ Ｐゴシック"/>
            <family val="3"/>
            <charset val="128"/>
          </rPr>
          <t>該当するものを選択すること。</t>
        </r>
      </text>
    </comment>
    <comment ref="J56" authorId="1" shapeId="0" xr:uid="{B1CD0046-E297-46B5-BE0F-5FAB93880A9A}">
      <text>
        <r>
          <rPr>
            <sz val="9"/>
            <color indexed="81"/>
            <rFont val="MS P ゴシック"/>
            <family val="3"/>
            <charset val="128"/>
          </rPr>
          <t xml:space="preserve">借入を行う事業の地方債充当率を記入。
</t>
        </r>
      </text>
    </comment>
    <comment ref="Z56" authorId="0" shapeId="0" xr:uid="{1DB391A6-675E-4EEA-92FC-D3F82A2FC8B7}">
      <text>
        <r>
          <rPr>
            <sz val="9"/>
            <color indexed="81"/>
            <rFont val="ＭＳ Ｐゴシック"/>
            <family val="3"/>
            <charset val="128"/>
          </rPr>
          <t>該当するものを選択すること。</t>
        </r>
      </text>
    </comment>
    <comment ref="D59" authorId="0" shapeId="0" xr:uid="{7FFDEC65-A56E-408C-BE65-246B5385DFB9}">
      <text>
        <r>
          <rPr>
            <sz val="9"/>
            <color indexed="81"/>
            <rFont val="MS P ゴシック"/>
            <family val="3"/>
            <charset val="128"/>
          </rPr>
          <t>事業全体で予算を定めている場合は（総括表に記載がある場合は）記載不要。</t>
        </r>
      </text>
    </comment>
    <comment ref="J61" authorId="0" shapeId="0" xr:uid="{55C69FFA-C3A3-4876-8637-3083CDFB4E7D}">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698F17D2-4295-4787-A028-2D8ABCB91791}">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488AFE33-4729-49D1-AED2-0602D9D932A0}">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0F1520A0-153C-4F45-887F-BFE6F1C19BD9}">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9F25029D-9565-4AD6-B8FB-619AAD664F78}">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48FB6AFB-1836-49EE-9476-E789EFC7016B}">
      <text>
        <r>
          <rPr>
            <sz val="9"/>
            <color indexed="81"/>
            <rFont val="ＭＳ Ｐゴシック"/>
            <family val="3"/>
            <charset val="128"/>
          </rPr>
          <t>起債同意（許可）書のうち、財政融資資金の借入金額を記入すること。</t>
        </r>
      </text>
    </comment>
    <comment ref="W62" authorId="0" shapeId="0" xr:uid="{DDB8110C-663C-4C8F-838A-DF0F6BCFE6A6}">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99CD0B8C-CF74-4139-BE39-90E0D244775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27E4F41-A144-48FB-A4F4-E51A807252E7}">
      <text>
        <r>
          <rPr>
            <sz val="9"/>
            <color indexed="81"/>
            <rFont val="MS P ゴシック"/>
            <family val="3"/>
            <charset val="128"/>
          </rPr>
          <t>事業全体で起債同意を得ている場合（総括表に記載がある場合）記載不要。</t>
        </r>
      </text>
    </comment>
    <comment ref="M63" authorId="0" shapeId="0" xr:uid="{B510FE71-BB7D-4851-9EA0-84787BD521BC}">
      <text>
        <r>
          <rPr>
            <sz val="9"/>
            <color indexed="81"/>
            <rFont val="MS P ゴシック"/>
            <family val="3"/>
            <charset val="128"/>
          </rPr>
          <t>事業全体で起債同意を得ている場合で、総括表の「起債同意」欄に記載がある場合、記載不要。</t>
        </r>
      </text>
    </comment>
    <comment ref="L68" authorId="0" shapeId="0" xr:uid="{0CC48A11-522D-41F4-B933-18A885C92C29}">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62723331-D04A-4FD5-AA2A-6DA0E6699329}">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44E3AD22-49E0-4359-BA24-4B4D430BF15E}">
      <text>
        <r>
          <rPr>
            <sz val="9"/>
            <color indexed="81"/>
            <rFont val="MS P ゴシック"/>
            <family val="3"/>
            <charset val="128"/>
          </rPr>
          <t>起債事業名を選択してください。</t>
        </r>
      </text>
    </comment>
    <comment ref="J4" authorId="0" shapeId="0" xr:uid="{A19D59D6-5892-411B-893E-7173656ED0E0}">
      <text>
        <r>
          <rPr>
            <sz val="9"/>
            <color indexed="81"/>
            <rFont val="MS P ゴシック"/>
            <family val="3"/>
            <charset val="128"/>
          </rPr>
          <t>起債計画書の事業名を記載してください。</t>
        </r>
      </text>
    </comment>
    <comment ref="D6" authorId="1" shapeId="0" xr:uid="{2F9FF5D7-DBFD-4B7C-9533-99FFC6B707DE}">
      <text>
        <r>
          <rPr>
            <sz val="9"/>
            <color indexed="81"/>
            <rFont val="MS P ゴシック"/>
            <family val="3"/>
            <charset val="128"/>
          </rPr>
          <t>起債計画書等に基づき、事業内容や必要性及び効果などを記載。</t>
        </r>
      </text>
    </comment>
    <comment ref="X6" authorId="1" shapeId="0" xr:uid="{85CD8395-5802-4999-BD3B-E949D4D311AA}">
      <text>
        <r>
          <rPr>
            <sz val="9"/>
            <color indexed="81"/>
            <rFont val="MS P ゴシック"/>
            <family val="3"/>
            <charset val="128"/>
          </rPr>
          <t>計画期間が複数年度にわたる場合は、それぞれの実施内容を記入。
単年度事業の場合は、記入不要。</t>
        </r>
      </text>
    </comment>
    <comment ref="B10" authorId="1" shapeId="0" xr:uid="{D52702C3-FB0B-46BC-966E-9EBA236250E5}">
      <text>
        <r>
          <rPr>
            <sz val="9"/>
            <color indexed="81"/>
            <rFont val="MS P ゴシック"/>
            <family val="3"/>
            <charset val="128"/>
          </rPr>
          <t>契約内容がわかるように
事業費内訳名を記載。</t>
        </r>
      </text>
    </comment>
    <comment ref="F10" authorId="1" shapeId="0" xr:uid="{FB7C7E7E-2C1B-4896-A93F-DF3DA1087E14}">
      <text>
        <r>
          <rPr>
            <sz val="9"/>
            <color indexed="81"/>
            <rFont val="MS P ゴシック"/>
            <family val="3"/>
            <charset val="128"/>
          </rPr>
          <t>複数の契約などを含む場合には、最も早い開始日及び最も遅い完成（見込）日を記載。</t>
        </r>
      </text>
    </comment>
    <comment ref="J12" authorId="2" shapeId="0" xr:uid="{E72C3318-2190-4F0A-80EF-CBC00128761B}">
      <text>
        <r>
          <rPr>
            <sz val="9"/>
            <color indexed="81"/>
            <rFont val="MS P ゴシック"/>
            <family val="3"/>
            <charset val="128"/>
          </rPr>
          <t>起債対象外事業費や他事業に係る事業費が含まれる場合、全体契約金額を＜＞内に記載。</t>
        </r>
      </text>
    </comment>
    <comment ref="M12" authorId="0" shapeId="0" xr:uid="{856787D1-E47D-4A19-9AF7-226D83CBC27D}">
      <text>
        <r>
          <rPr>
            <sz val="9"/>
            <color indexed="81"/>
            <rFont val="MS P ゴシック"/>
            <family val="3"/>
            <charset val="128"/>
          </rPr>
          <t>補助事業と単独事業で基準充当率が異なる場合のみ記載</t>
        </r>
      </text>
    </comment>
    <comment ref="B15" authorId="0" shapeId="0" xr:uid="{CB6D1259-8466-4016-9863-F039B10D771D}">
      <text>
        <r>
          <rPr>
            <sz val="9"/>
            <color indexed="81"/>
            <rFont val="MS P ゴシック"/>
            <family val="3"/>
            <charset val="128"/>
          </rPr>
          <t>欄が足りない場合は、B16～37欄を再表示してご利用ください。</t>
        </r>
      </text>
    </comment>
    <comment ref="E43" authorId="0" shapeId="0" xr:uid="{A32CA47B-07D7-4190-B13E-EBC6113237E0}">
      <text>
        <r>
          <rPr>
            <b/>
            <sz val="9"/>
            <color indexed="81"/>
            <rFont val="ＭＳ Ｐゴシック"/>
            <family val="3"/>
            <charset val="128"/>
          </rPr>
          <t>当該欄には、国庫補助金の名称を記入すること。</t>
        </r>
      </text>
    </comment>
    <comment ref="M43" authorId="0" shapeId="0" xr:uid="{8721A787-4058-49C8-831F-53EE5176ED8C}">
      <text>
        <r>
          <rPr>
            <sz val="9"/>
            <color indexed="81"/>
            <rFont val="MS P ゴシック"/>
            <family val="3"/>
            <charset val="128"/>
          </rPr>
          <t>補助事業と単独事業で基準充当率が異なる場合のみ記載</t>
        </r>
      </text>
    </comment>
    <comment ref="E44" authorId="0" shapeId="0" xr:uid="{0B7EF68B-E207-4749-A996-75F15C9D95F3}">
      <text>
        <r>
          <rPr>
            <sz val="9"/>
            <color indexed="81"/>
            <rFont val="ＭＳ Ｐゴシック"/>
            <family val="3"/>
            <charset val="128"/>
          </rPr>
          <t>当該欄には、都道府県支出金の名称を記入すること。</t>
        </r>
      </text>
    </comment>
    <comment ref="E46" authorId="0" shapeId="0" xr:uid="{54B126B4-FA7E-4A02-905F-619C306821CE}">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2719E243-9977-4C0C-95FB-04DAD23AD74A}">
      <text>
        <r>
          <rPr>
            <sz val="9"/>
            <color indexed="81"/>
            <rFont val="ＭＳ Ｐゴシック"/>
            <family val="3"/>
            <charset val="128"/>
          </rPr>
          <t>該当するものを選択すること。</t>
        </r>
      </text>
    </comment>
    <comment ref="J56" authorId="1" shapeId="0" xr:uid="{99C2A1F8-FA8A-4827-A6D0-690D827294C4}">
      <text>
        <r>
          <rPr>
            <sz val="9"/>
            <color indexed="81"/>
            <rFont val="MS P ゴシック"/>
            <family val="3"/>
            <charset val="128"/>
          </rPr>
          <t xml:space="preserve">借入を行う事業の地方債充当率を記入。
</t>
        </r>
      </text>
    </comment>
    <comment ref="Z56" authorId="0" shapeId="0" xr:uid="{DE02B524-1443-4443-9A1F-DFEC95734E33}">
      <text>
        <r>
          <rPr>
            <sz val="9"/>
            <color indexed="81"/>
            <rFont val="ＭＳ Ｐゴシック"/>
            <family val="3"/>
            <charset val="128"/>
          </rPr>
          <t>該当するものを選択すること。</t>
        </r>
      </text>
    </comment>
    <comment ref="D59" authorId="0" shapeId="0" xr:uid="{9666CFE9-50C5-4369-8C61-1FACC748C776}">
      <text>
        <r>
          <rPr>
            <sz val="9"/>
            <color indexed="81"/>
            <rFont val="MS P ゴシック"/>
            <family val="3"/>
            <charset val="128"/>
          </rPr>
          <t>事業全体で予算を定めている場合は（総括表に記載がある場合は）記載不要。</t>
        </r>
      </text>
    </comment>
    <comment ref="J61" authorId="0" shapeId="0" xr:uid="{33234893-4BCE-4085-ACE2-429260147162}">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9A514280-15C0-4AAB-969F-C3246B31656F}">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A3879BDC-8128-4531-A6AF-4ECF829F16DA}">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AD183316-B35F-4650-AC20-D3BA80FB7D51}">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91E5C159-1CE8-467C-A3BF-EFA291687481}">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D88A378C-FB2B-425B-ACBF-576B3E6DEB25}">
      <text>
        <r>
          <rPr>
            <sz val="9"/>
            <color indexed="81"/>
            <rFont val="ＭＳ Ｐゴシック"/>
            <family val="3"/>
            <charset val="128"/>
          </rPr>
          <t>起債同意（許可）書のうち、財政融資資金の借入金額を記入すること。</t>
        </r>
      </text>
    </comment>
    <comment ref="W62" authorId="0" shapeId="0" xr:uid="{EA638959-7033-48FF-A155-131C349B392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D88BA572-0DF3-4149-A521-FC8E979F0ADD}">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4D817414-9A95-45E5-B3DC-5101F34BCDE8}">
      <text>
        <r>
          <rPr>
            <sz val="9"/>
            <color indexed="81"/>
            <rFont val="MS P ゴシック"/>
            <family val="3"/>
            <charset val="128"/>
          </rPr>
          <t>事業全体で起債同意を得ている場合（総括表に記載がある場合）記載不要。</t>
        </r>
      </text>
    </comment>
    <comment ref="M63" authorId="0" shapeId="0" xr:uid="{2893BEF9-2F22-4003-8478-1027036558E9}">
      <text>
        <r>
          <rPr>
            <sz val="9"/>
            <color indexed="81"/>
            <rFont val="MS P ゴシック"/>
            <family val="3"/>
            <charset val="128"/>
          </rPr>
          <t>事業全体で起債同意を得ている場合で、総括表の「起債同意」欄に記載がある場合、記載不要。</t>
        </r>
      </text>
    </comment>
    <comment ref="L68" authorId="0" shapeId="0" xr:uid="{55EEE1F1-9663-458D-B23F-A7F53C23A6CF}">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F5231315-5D5A-4340-9064-C05F7FEA582A}">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5009F998-F4FA-4271-9B16-65511E7B4F0E}">
      <text>
        <r>
          <rPr>
            <sz val="9"/>
            <color indexed="81"/>
            <rFont val="MS P ゴシック"/>
            <family val="3"/>
            <charset val="128"/>
          </rPr>
          <t>起債事業名を選択してください。</t>
        </r>
      </text>
    </comment>
    <comment ref="J4" authorId="0" shapeId="0" xr:uid="{548C593B-FACA-4B97-868A-C1154A6A1E24}">
      <text>
        <r>
          <rPr>
            <sz val="9"/>
            <color indexed="81"/>
            <rFont val="MS P ゴシック"/>
            <family val="3"/>
            <charset val="128"/>
          </rPr>
          <t>起債計画書の事業名を記載してください。</t>
        </r>
      </text>
    </comment>
    <comment ref="D6" authorId="1" shapeId="0" xr:uid="{C8F81FA7-F5DD-43BF-AD9F-ABAB13ABB5DE}">
      <text>
        <r>
          <rPr>
            <sz val="9"/>
            <color indexed="81"/>
            <rFont val="MS P ゴシック"/>
            <family val="3"/>
            <charset val="128"/>
          </rPr>
          <t>起債計画書等に基づき、事業内容や必要性及び効果などを記載。</t>
        </r>
      </text>
    </comment>
    <comment ref="X6" authorId="1" shapeId="0" xr:uid="{091C93DF-1F97-41CA-876E-423E6CE94635}">
      <text>
        <r>
          <rPr>
            <sz val="9"/>
            <color indexed="81"/>
            <rFont val="MS P ゴシック"/>
            <family val="3"/>
            <charset val="128"/>
          </rPr>
          <t>計画期間が複数年度にわたる場合は、それぞれの実施内容を記入。
単年度事業の場合は、記入不要。</t>
        </r>
      </text>
    </comment>
    <comment ref="B10" authorId="1" shapeId="0" xr:uid="{40FBC255-B22D-4CF4-8F69-26BF9F2413EA}">
      <text>
        <r>
          <rPr>
            <sz val="9"/>
            <color indexed="81"/>
            <rFont val="MS P ゴシック"/>
            <family val="3"/>
            <charset val="128"/>
          </rPr>
          <t>契約内容がわかるように
事業費内訳名を記載。</t>
        </r>
      </text>
    </comment>
    <comment ref="F10" authorId="1" shapeId="0" xr:uid="{4EF74F64-8662-4A83-98B4-05B5D391F929}">
      <text>
        <r>
          <rPr>
            <sz val="9"/>
            <color indexed="81"/>
            <rFont val="MS P ゴシック"/>
            <family val="3"/>
            <charset val="128"/>
          </rPr>
          <t>複数の契約などを含む場合には、最も早い開始日及び最も遅い完成（見込）日を記載。</t>
        </r>
      </text>
    </comment>
    <comment ref="J12" authorId="2" shapeId="0" xr:uid="{A6CFA813-FF0B-4BE0-8DB8-834D5BC28BAC}">
      <text>
        <r>
          <rPr>
            <sz val="9"/>
            <color indexed="81"/>
            <rFont val="MS P ゴシック"/>
            <family val="3"/>
            <charset val="128"/>
          </rPr>
          <t>起債対象外事業費や他事業に係る事業費が含まれる場合、全体契約金額を＜＞内に記載。</t>
        </r>
      </text>
    </comment>
    <comment ref="M12" authorId="0" shapeId="0" xr:uid="{ACD06227-365E-4988-8F21-8161A1B88647}">
      <text>
        <r>
          <rPr>
            <sz val="9"/>
            <color indexed="81"/>
            <rFont val="MS P ゴシック"/>
            <family val="3"/>
            <charset val="128"/>
          </rPr>
          <t>補助事業と単独事業で基準充当率が異なる場合のみ記載</t>
        </r>
      </text>
    </comment>
    <comment ref="B15" authorId="0" shapeId="0" xr:uid="{6FC6BCA5-54EE-47ED-9A61-67BA2A8A93DB}">
      <text>
        <r>
          <rPr>
            <sz val="9"/>
            <color indexed="81"/>
            <rFont val="MS P ゴシック"/>
            <family val="3"/>
            <charset val="128"/>
          </rPr>
          <t>欄が足りない場合は、B16～37欄を再表示してご利用ください。</t>
        </r>
      </text>
    </comment>
    <comment ref="E43" authorId="0" shapeId="0" xr:uid="{622FE715-5C0E-4E14-980D-2CAA690DCE7B}">
      <text>
        <r>
          <rPr>
            <b/>
            <sz val="9"/>
            <color indexed="81"/>
            <rFont val="ＭＳ Ｐゴシック"/>
            <family val="3"/>
            <charset val="128"/>
          </rPr>
          <t>当該欄には、国庫補助金の名称を記入すること。</t>
        </r>
      </text>
    </comment>
    <comment ref="M43" authorId="0" shapeId="0" xr:uid="{CAB94D62-CA4B-479B-8D34-CC8FD27808FD}">
      <text>
        <r>
          <rPr>
            <sz val="9"/>
            <color indexed="81"/>
            <rFont val="MS P ゴシック"/>
            <family val="3"/>
            <charset val="128"/>
          </rPr>
          <t>補助事業と単独事業で基準充当率が異なる場合のみ記載</t>
        </r>
      </text>
    </comment>
    <comment ref="E44" authorId="0" shapeId="0" xr:uid="{5589AE84-6382-43FE-9423-99D3831FDD6A}">
      <text>
        <r>
          <rPr>
            <sz val="9"/>
            <color indexed="81"/>
            <rFont val="ＭＳ Ｐゴシック"/>
            <family val="3"/>
            <charset val="128"/>
          </rPr>
          <t>当該欄には、都道府県支出金の名称を記入すること。</t>
        </r>
      </text>
    </comment>
    <comment ref="E46" authorId="0" shapeId="0" xr:uid="{D48849D4-E9C0-4119-B940-9C62B3311EB4}">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093F3741-C6CB-4F39-B68B-CFD98AA4D587}">
      <text>
        <r>
          <rPr>
            <sz val="9"/>
            <color indexed="81"/>
            <rFont val="ＭＳ Ｐゴシック"/>
            <family val="3"/>
            <charset val="128"/>
          </rPr>
          <t>該当するものを選択すること。</t>
        </r>
      </text>
    </comment>
    <comment ref="J56" authorId="1" shapeId="0" xr:uid="{64DB460A-2D51-4AA5-942A-33B1E85CB0CD}">
      <text>
        <r>
          <rPr>
            <sz val="9"/>
            <color indexed="81"/>
            <rFont val="MS P ゴシック"/>
            <family val="3"/>
            <charset val="128"/>
          </rPr>
          <t xml:space="preserve">借入を行う事業の地方債充当率を記入。
</t>
        </r>
      </text>
    </comment>
    <comment ref="Z56" authorId="0" shapeId="0" xr:uid="{69F039E6-C1C4-4020-8A78-D3CF9EA44025}">
      <text>
        <r>
          <rPr>
            <sz val="9"/>
            <color indexed="81"/>
            <rFont val="ＭＳ Ｐゴシック"/>
            <family val="3"/>
            <charset val="128"/>
          </rPr>
          <t>該当するものを選択すること。</t>
        </r>
      </text>
    </comment>
    <comment ref="D59" authorId="0" shapeId="0" xr:uid="{DD147BD6-D211-4DEF-A8B9-BDF6D8AE89B5}">
      <text>
        <r>
          <rPr>
            <sz val="9"/>
            <color indexed="81"/>
            <rFont val="MS P ゴシック"/>
            <family val="3"/>
            <charset val="128"/>
          </rPr>
          <t>事業全体で予算を定めている場合は（総括表に記載がある場合は）記載不要。</t>
        </r>
      </text>
    </comment>
    <comment ref="J61" authorId="0" shapeId="0" xr:uid="{64194163-CD1E-49D8-AE19-113846D52DCE}">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EED6BA15-E371-4707-98F0-5AAC9BDBCD39}">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2E730730-C9FD-407B-9CE7-65D731EDB154}">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55AD103F-0FAF-4FBF-9A8D-65D74282A4E0}">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1A633299-C23C-4025-AF5E-4A631A9E54DC}">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6C70663E-34F2-45D4-A057-C2761EE8D5FF}">
      <text>
        <r>
          <rPr>
            <sz val="9"/>
            <color indexed="81"/>
            <rFont val="ＭＳ Ｐゴシック"/>
            <family val="3"/>
            <charset val="128"/>
          </rPr>
          <t>起債同意（許可）書のうち、財政融資資金の借入金額を記入すること。</t>
        </r>
      </text>
    </comment>
    <comment ref="W62" authorId="0" shapeId="0" xr:uid="{0FB3E924-29D2-48A2-A995-54A19AEFD043}">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C697228-A0EF-4A0B-AD13-98E3429D272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2DB71B2E-3973-442F-AEF5-1DF729AB400A}">
      <text>
        <r>
          <rPr>
            <sz val="9"/>
            <color indexed="81"/>
            <rFont val="MS P ゴシック"/>
            <family val="3"/>
            <charset val="128"/>
          </rPr>
          <t>事業全体で起債同意を得ている場合（総括表に記載がある場合）記載不要。</t>
        </r>
      </text>
    </comment>
    <comment ref="M63" authorId="0" shapeId="0" xr:uid="{683852A4-5D14-4612-A9DE-7DE2D286E1C5}">
      <text>
        <r>
          <rPr>
            <sz val="9"/>
            <color indexed="81"/>
            <rFont val="MS P ゴシック"/>
            <family val="3"/>
            <charset val="128"/>
          </rPr>
          <t>事業全体で起債同意を得ている場合で、総括表の「起債同意」欄に記載がある場合、記載不要。</t>
        </r>
      </text>
    </comment>
    <comment ref="L68" authorId="0" shapeId="0" xr:uid="{94E15F68-9B75-46EE-9CA1-2AA0811BC05A}">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06236273-F80B-47FB-AD63-A2D3B2F6C070}">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ECD62D0A-B722-4BB8-8086-AA6C66F4B67C}">
      <text>
        <r>
          <rPr>
            <sz val="9"/>
            <color indexed="81"/>
            <rFont val="MS P ゴシック"/>
            <family val="3"/>
            <charset val="128"/>
          </rPr>
          <t>起債事業名を選択してください。</t>
        </r>
      </text>
    </comment>
    <comment ref="J4" authorId="0" shapeId="0" xr:uid="{4FFF2C3C-EBDA-4147-AA57-E4C5B1DBDA35}">
      <text>
        <r>
          <rPr>
            <sz val="9"/>
            <color indexed="81"/>
            <rFont val="MS P ゴシック"/>
            <family val="3"/>
            <charset val="128"/>
          </rPr>
          <t>起債計画書の事業名を記載してください。</t>
        </r>
      </text>
    </comment>
    <comment ref="D6" authorId="1" shapeId="0" xr:uid="{1BC2816C-F4EA-4FD3-80D4-3B27ECA92639}">
      <text>
        <r>
          <rPr>
            <sz val="9"/>
            <color indexed="81"/>
            <rFont val="MS P ゴシック"/>
            <family val="3"/>
            <charset val="128"/>
          </rPr>
          <t>起債計画書等に基づき、事業内容や必要性及び効果などを記載。</t>
        </r>
      </text>
    </comment>
    <comment ref="X6" authorId="1" shapeId="0" xr:uid="{AA259DF5-BB83-47A0-8EE4-8920465474A7}">
      <text>
        <r>
          <rPr>
            <sz val="9"/>
            <color indexed="81"/>
            <rFont val="MS P ゴシック"/>
            <family val="3"/>
            <charset val="128"/>
          </rPr>
          <t>計画期間が複数年度にわたる場合は、それぞれの実施内容を記入。
単年度事業の場合は、記入不要。</t>
        </r>
      </text>
    </comment>
    <comment ref="B10" authorId="1" shapeId="0" xr:uid="{95DBD40A-128C-4411-B4EF-13FB280B32F0}">
      <text>
        <r>
          <rPr>
            <sz val="9"/>
            <color indexed="81"/>
            <rFont val="MS P ゴシック"/>
            <family val="3"/>
            <charset val="128"/>
          </rPr>
          <t>契約内容がわかるように
事業費内訳名を記載。</t>
        </r>
      </text>
    </comment>
    <comment ref="F10" authorId="1" shapeId="0" xr:uid="{F1389B83-D142-4F75-93A7-6E5FBC46FBCB}">
      <text>
        <r>
          <rPr>
            <sz val="9"/>
            <color indexed="81"/>
            <rFont val="MS P ゴシック"/>
            <family val="3"/>
            <charset val="128"/>
          </rPr>
          <t>複数の契約などを含む場合には、最も早い開始日及び最も遅い完成（見込）日を記載。</t>
        </r>
      </text>
    </comment>
    <comment ref="J12" authorId="2" shapeId="0" xr:uid="{11D477C9-34D7-464A-9022-CD86CA922DBA}">
      <text>
        <r>
          <rPr>
            <sz val="9"/>
            <color indexed="81"/>
            <rFont val="MS P ゴシック"/>
            <family val="3"/>
            <charset val="128"/>
          </rPr>
          <t>起債対象外事業費や他事業に係る事業費が含まれる場合、全体契約金額を＜＞内に記載。</t>
        </r>
      </text>
    </comment>
    <comment ref="M12" authorId="0" shapeId="0" xr:uid="{5712061D-282F-4267-B3A0-42319C99440A}">
      <text>
        <r>
          <rPr>
            <sz val="9"/>
            <color indexed="81"/>
            <rFont val="MS P ゴシック"/>
            <family val="3"/>
            <charset val="128"/>
          </rPr>
          <t>補助事業と単独事業で基準充当率が異なる場合のみ記載</t>
        </r>
      </text>
    </comment>
    <comment ref="B15" authorId="0" shapeId="0" xr:uid="{F32242AD-F451-468F-94F4-04609452EEF3}">
      <text>
        <r>
          <rPr>
            <sz val="9"/>
            <color indexed="81"/>
            <rFont val="MS P ゴシック"/>
            <family val="3"/>
            <charset val="128"/>
          </rPr>
          <t>欄が足りない場合は、B16～37欄を再表示してご利用ください。</t>
        </r>
      </text>
    </comment>
    <comment ref="E43" authorId="0" shapeId="0" xr:uid="{D2FA7CCE-95CE-4710-926E-B24F0E9BF25A}">
      <text>
        <r>
          <rPr>
            <b/>
            <sz val="9"/>
            <color indexed="81"/>
            <rFont val="ＭＳ Ｐゴシック"/>
            <family val="3"/>
            <charset val="128"/>
          </rPr>
          <t>当該欄には、国庫補助金の名称を記入すること。</t>
        </r>
      </text>
    </comment>
    <comment ref="M43" authorId="0" shapeId="0" xr:uid="{CD0486FE-CDF5-421D-BD41-FCAB376A4762}">
      <text>
        <r>
          <rPr>
            <sz val="9"/>
            <color indexed="81"/>
            <rFont val="MS P ゴシック"/>
            <family val="3"/>
            <charset val="128"/>
          </rPr>
          <t>補助事業と単独事業で基準充当率が異なる場合のみ記載</t>
        </r>
      </text>
    </comment>
    <comment ref="E44" authorId="0" shapeId="0" xr:uid="{DB1677EB-05DB-4871-B163-F968DB8CFEF8}">
      <text>
        <r>
          <rPr>
            <sz val="9"/>
            <color indexed="81"/>
            <rFont val="ＭＳ Ｐゴシック"/>
            <family val="3"/>
            <charset val="128"/>
          </rPr>
          <t>当該欄には、都道府県支出金の名称を記入すること。</t>
        </r>
      </text>
    </comment>
    <comment ref="E46" authorId="0" shapeId="0" xr:uid="{D77DF4C6-D077-4D3B-A5D5-8151866BCFC2}">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F2B1298E-8294-42A4-BA4D-1A73E828A329}">
      <text>
        <r>
          <rPr>
            <sz val="9"/>
            <color indexed="81"/>
            <rFont val="ＭＳ Ｐゴシック"/>
            <family val="3"/>
            <charset val="128"/>
          </rPr>
          <t>該当するものを選択すること。</t>
        </r>
      </text>
    </comment>
    <comment ref="J56" authorId="1" shapeId="0" xr:uid="{78D956E7-2224-4AD0-9E50-F3CE70409793}">
      <text>
        <r>
          <rPr>
            <sz val="9"/>
            <color indexed="81"/>
            <rFont val="MS P ゴシック"/>
            <family val="3"/>
            <charset val="128"/>
          </rPr>
          <t xml:space="preserve">借入を行う事業の地方債充当率を記入。
</t>
        </r>
      </text>
    </comment>
    <comment ref="Z56" authorId="0" shapeId="0" xr:uid="{AFCEF175-CFE6-4C0B-B8E1-E90E70E3D78B}">
      <text>
        <r>
          <rPr>
            <sz val="9"/>
            <color indexed="81"/>
            <rFont val="ＭＳ Ｐゴシック"/>
            <family val="3"/>
            <charset val="128"/>
          </rPr>
          <t>該当するものを選択すること。</t>
        </r>
      </text>
    </comment>
    <comment ref="D59" authorId="0" shapeId="0" xr:uid="{3C55BC80-82DE-4664-9E31-E7BAA9C203AE}">
      <text>
        <r>
          <rPr>
            <sz val="9"/>
            <color indexed="81"/>
            <rFont val="MS P ゴシック"/>
            <family val="3"/>
            <charset val="128"/>
          </rPr>
          <t>事業全体で予算を定めている場合は（総括表に記載がある場合は）記載不要。</t>
        </r>
      </text>
    </comment>
    <comment ref="J61" authorId="0" shapeId="0" xr:uid="{93955076-6186-4858-98B8-41E1660DCE17}">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9F2A4472-8BBE-498F-8C2B-64EA3FE7F7A0}">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49C74859-F419-4079-B9DD-13144136CDE3}">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056D4356-2449-4D09-BC6F-4C24BEA6946C}">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A0019011-3C20-4581-917B-939627AA272E}">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752EE517-3EA2-4269-8837-3B84A63B5144}">
      <text>
        <r>
          <rPr>
            <sz val="9"/>
            <color indexed="81"/>
            <rFont val="ＭＳ Ｐゴシック"/>
            <family val="3"/>
            <charset val="128"/>
          </rPr>
          <t>起債同意（許可）書のうち、財政融資資金の借入金額を記入すること。</t>
        </r>
      </text>
    </comment>
    <comment ref="W62" authorId="0" shapeId="0" xr:uid="{D941F16F-CBAB-4CD4-91E6-F80EEB3C589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B5595F2A-C012-4D57-A292-772BAB07AEFD}">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E663BDEC-2357-4EDA-9898-6CABDB3DD612}">
      <text>
        <r>
          <rPr>
            <sz val="9"/>
            <color indexed="81"/>
            <rFont val="MS P ゴシック"/>
            <family val="3"/>
            <charset val="128"/>
          </rPr>
          <t>事業全体で起債同意を得ている場合（総括表に記載がある場合）記載不要。</t>
        </r>
      </text>
    </comment>
    <comment ref="M63" authorId="0" shapeId="0" xr:uid="{157B7232-6DCF-4C81-9186-D81387442377}">
      <text>
        <r>
          <rPr>
            <sz val="9"/>
            <color indexed="81"/>
            <rFont val="MS P ゴシック"/>
            <family val="3"/>
            <charset val="128"/>
          </rPr>
          <t>事業全体で起債同意を得ている場合で、総括表の「起債同意」欄に記載がある場合、記載不要。</t>
        </r>
      </text>
    </comment>
    <comment ref="L68" authorId="0" shapeId="0" xr:uid="{D12C6303-4D73-451E-8998-042B05C6369D}">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45286DE6-6BC3-47D2-80FF-63EC9C04B1E2}">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11678242-8603-40BA-94F9-10EBACDFBAEF}">
      <text>
        <r>
          <rPr>
            <sz val="9"/>
            <color indexed="81"/>
            <rFont val="MS P ゴシック"/>
            <family val="3"/>
            <charset val="128"/>
          </rPr>
          <t>起債事業名を選択してください。</t>
        </r>
      </text>
    </comment>
    <comment ref="J4" authorId="0" shapeId="0" xr:uid="{D89BEC21-6AE5-451A-B6C8-D75DD04854DD}">
      <text>
        <r>
          <rPr>
            <sz val="9"/>
            <color indexed="81"/>
            <rFont val="MS P ゴシック"/>
            <family val="3"/>
            <charset val="128"/>
          </rPr>
          <t>起債計画書の事業名を記載してください。</t>
        </r>
      </text>
    </comment>
    <comment ref="D6" authorId="1" shapeId="0" xr:uid="{7C35013F-3621-4917-85D2-E3A9BD10B15C}">
      <text>
        <r>
          <rPr>
            <sz val="9"/>
            <color indexed="81"/>
            <rFont val="MS P ゴシック"/>
            <family val="3"/>
            <charset val="128"/>
          </rPr>
          <t>起債計画書等に基づき、事業内容や必要性及び効果などを記載。</t>
        </r>
      </text>
    </comment>
    <comment ref="X6" authorId="1" shapeId="0" xr:uid="{84545FF9-5C9D-44C1-B55A-1C75A9905067}">
      <text>
        <r>
          <rPr>
            <sz val="9"/>
            <color indexed="81"/>
            <rFont val="MS P ゴシック"/>
            <family val="3"/>
            <charset val="128"/>
          </rPr>
          <t>計画期間が複数年度にわたる場合は、それぞれの実施内容を記入。
単年度事業の場合は、記入不要。</t>
        </r>
      </text>
    </comment>
    <comment ref="B10" authorId="1" shapeId="0" xr:uid="{88D7D336-69DB-48C6-893E-E2632CFBFC03}">
      <text>
        <r>
          <rPr>
            <sz val="9"/>
            <color indexed="81"/>
            <rFont val="MS P ゴシック"/>
            <family val="3"/>
            <charset val="128"/>
          </rPr>
          <t>契約内容がわかるように
事業費内訳名を記載。</t>
        </r>
      </text>
    </comment>
    <comment ref="F10" authorId="1" shapeId="0" xr:uid="{532AEE41-095F-45DC-A6B3-9F05BADF1BD8}">
      <text>
        <r>
          <rPr>
            <sz val="9"/>
            <color indexed="81"/>
            <rFont val="MS P ゴシック"/>
            <family val="3"/>
            <charset val="128"/>
          </rPr>
          <t>複数の契約などを含む場合には、最も早い開始日及び最も遅い完成（見込）日を記載。</t>
        </r>
      </text>
    </comment>
    <comment ref="J12" authorId="2" shapeId="0" xr:uid="{E33AA275-E9F9-4CA9-8CC7-953E7D19CF07}">
      <text>
        <r>
          <rPr>
            <sz val="9"/>
            <color indexed="81"/>
            <rFont val="MS P ゴシック"/>
            <family val="3"/>
            <charset val="128"/>
          </rPr>
          <t>起債対象外事業費や他事業に係る事業費が含まれる場合、全体契約金額を＜＞内に記載。</t>
        </r>
      </text>
    </comment>
    <comment ref="M12" authorId="0" shapeId="0" xr:uid="{C3E8CC0A-3002-4FFA-9FCB-9BDC45ED056B}">
      <text>
        <r>
          <rPr>
            <sz val="9"/>
            <color indexed="81"/>
            <rFont val="MS P ゴシック"/>
            <family val="3"/>
            <charset val="128"/>
          </rPr>
          <t>補助事業と単独事業で基準充当率が異なる場合のみ記載</t>
        </r>
      </text>
    </comment>
    <comment ref="B15" authorId="0" shapeId="0" xr:uid="{74DB10A4-DEB1-429D-AE1B-0DA977D11355}">
      <text>
        <r>
          <rPr>
            <sz val="9"/>
            <color indexed="81"/>
            <rFont val="MS P ゴシック"/>
            <family val="3"/>
            <charset val="128"/>
          </rPr>
          <t>欄が足りない場合は、B16～37欄を再表示してご利用ください。</t>
        </r>
      </text>
    </comment>
    <comment ref="E43" authorId="0" shapeId="0" xr:uid="{C4F5ED1C-9AE3-4331-81E1-E4879CA5C163}">
      <text>
        <r>
          <rPr>
            <b/>
            <sz val="9"/>
            <color indexed="81"/>
            <rFont val="ＭＳ Ｐゴシック"/>
            <family val="3"/>
            <charset val="128"/>
          </rPr>
          <t>当該欄には、国庫補助金の名称を記入すること。</t>
        </r>
      </text>
    </comment>
    <comment ref="M43" authorId="0" shapeId="0" xr:uid="{B57BE7BE-E665-47E0-AF7E-1CB04F5F20B6}">
      <text>
        <r>
          <rPr>
            <sz val="9"/>
            <color indexed="81"/>
            <rFont val="MS P ゴシック"/>
            <family val="3"/>
            <charset val="128"/>
          </rPr>
          <t>補助事業と単独事業で基準充当率が異なる場合のみ記載</t>
        </r>
      </text>
    </comment>
    <comment ref="E44" authorId="0" shapeId="0" xr:uid="{C29CD15E-82ED-466E-8854-F3FCA16637C4}">
      <text>
        <r>
          <rPr>
            <sz val="9"/>
            <color indexed="81"/>
            <rFont val="ＭＳ Ｐゴシック"/>
            <family val="3"/>
            <charset val="128"/>
          </rPr>
          <t>当該欄には、都道府県支出金の名称を記入すること。</t>
        </r>
      </text>
    </comment>
    <comment ref="E46" authorId="0" shapeId="0" xr:uid="{BCC05428-978C-4641-A309-E044A60308CA}">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27BED9E3-FF4E-46EF-AF0B-4FF2BC7E79DC}">
      <text>
        <r>
          <rPr>
            <sz val="9"/>
            <color indexed="81"/>
            <rFont val="ＭＳ Ｐゴシック"/>
            <family val="3"/>
            <charset val="128"/>
          </rPr>
          <t>該当するものを選択すること。</t>
        </r>
      </text>
    </comment>
    <comment ref="J56" authorId="1" shapeId="0" xr:uid="{AD913765-9DCE-4B99-8186-202E1296C114}">
      <text>
        <r>
          <rPr>
            <sz val="9"/>
            <color indexed="81"/>
            <rFont val="MS P ゴシック"/>
            <family val="3"/>
            <charset val="128"/>
          </rPr>
          <t xml:space="preserve">借入を行う事業の地方債充当率を記入。
</t>
        </r>
      </text>
    </comment>
    <comment ref="Z56" authorId="0" shapeId="0" xr:uid="{A7C18E28-F5C0-4E91-BBF0-738ADC5A27CC}">
      <text>
        <r>
          <rPr>
            <sz val="9"/>
            <color indexed="81"/>
            <rFont val="ＭＳ Ｐゴシック"/>
            <family val="3"/>
            <charset val="128"/>
          </rPr>
          <t>該当するものを選択すること。</t>
        </r>
      </text>
    </comment>
    <comment ref="D59" authorId="0" shapeId="0" xr:uid="{1FD63357-7556-47DC-852F-F7F1696D47F8}">
      <text>
        <r>
          <rPr>
            <sz val="9"/>
            <color indexed="81"/>
            <rFont val="MS P ゴシック"/>
            <family val="3"/>
            <charset val="128"/>
          </rPr>
          <t>事業全体で予算を定めている場合は（総括表に記載がある場合は）記載不要。</t>
        </r>
      </text>
    </comment>
    <comment ref="J61" authorId="0" shapeId="0" xr:uid="{EF738C23-8679-4A9C-A6EF-FA92F59BDF4A}">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8ACDC4B0-D8FB-41EF-B1EE-FE725E9A4C1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9D0D4BFB-3C82-4542-93F3-85595257CD6A}">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80071BBB-FB77-487B-852E-4CAC8A25B2E1}">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36BE944E-9760-497D-84A7-87D0F2DFEF70}">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9676656-0238-442C-B5B3-87508D5B133D}">
      <text>
        <r>
          <rPr>
            <sz val="9"/>
            <color indexed="81"/>
            <rFont val="ＭＳ Ｐゴシック"/>
            <family val="3"/>
            <charset val="128"/>
          </rPr>
          <t>起債同意（許可）書のうち、財政融資資金の借入金額を記入すること。</t>
        </r>
      </text>
    </comment>
    <comment ref="W62" authorId="0" shapeId="0" xr:uid="{68A8AE00-D55B-4324-90BC-7E3E991AEFB5}">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3D3D01F0-1CB4-4392-8CBF-818C7390B5F7}">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8D4E67AE-131A-418F-AC36-D93DE9B8F6EB}">
      <text>
        <r>
          <rPr>
            <sz val="9"/>
            <color indexed="81"/>
            <rFont val="MS P ゴシック"/>
            <family val="3"/>
            <charset val="128"/>
          </rPr>
          <t>事業全体で起債同意を得ている場合（総括表に記載がある場合）記載不要。</t>
        </r>
      </text>
    </comment>
    <comment ref="M63" authorId="0" shapeId="0" xr:uid="{0AC615B8-D4E0-45E0-8E77-790210DBF7FC}">
      <text>
        <r>
          <rPr>
            <sz val="9"/>
            <color indexed="81"/>
            <rFont val="MS P ゴシック"/>
            <family val="3"/>
            <charset val="128"/>
          </rPr>
          <t>事業全体で起債同意を得ている場合で、総括表の「起債同意」欄に記載がある場合、記載不要。</t>
        </r>
      </text>
    </comment>
    <comment ref="L68" authorId="0" shapeId="0" xr:uid="{51B04F86-2BB3-4315-B816-9F1808B6B434}">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5167AED7-1A2F-4F2C-88D4-13F14277DB80}">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4" authorId="0" shapeId="0" xr:uid="{D37AE89B-2819-4AB2-BD35-2EDDECFA3B7B}">
      <text>
        <r>
          <rPr>
            <sz val="9"/>
            <color indexed="81"/>
            <rFont val="MS P ゴシック"/>
            <family val="3"/>
            <charset val="128"/>
          </rPr>
          <t>予定額通知書の事業名を記載してください。</t>
        </r>
      </text>
    </comment>
    <comment ref="D41" authorId="0" shapeId="0" xr:uid="{C68C3070-9E47-45EB-B94B-D6705360DC72}">
      <text>
        <r>
          <rPr>
            <sz val="9"/>
            <color indexed="81"/>
            <rFont val="MS P ゴシック"/>
            <family val="3"/>
            <charset val="128"/>
          </rPr>
          <t>各個別事業ごとに定めている場合（個別シートに記載がある場合）は、記載不要。</t>
        </r>
      </text>
    </comment>
    <comment ref="J43" authorId="0" shapeId="0" xr:uid="{E49004DE-AEC7-414E-ABD9-43BDF82AFC68}">
      <text>
        <r>
          <rPr>
            <sz val="9"/>
            <color indexed="81"/>
            <rFont val="MS P ゴシック"/>
            <family val="3"/>
            <charset val="128"/>
          </rPr>
          <t>・各事業毎に予算を定めている場合で、各個表の「予算の定め」欄に記載がある場合は、記載不要。
・不用額がある場合でも、不用額控除前の借入申込額を記入。</t>
        </r>
      </text>
    </comment>
    <comment ref="B44" authorId="0" shapeId="0" xr:uid="{AE49D5DF-AA10-479A-8C45-D1CEE7B47C7F}">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H44" authorId="0" shapeId="0" xr:uid="{FC614D8D-AC9D-4818-997D-B3F8C4E84D13}">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W44" authorId="0" shapeId="0" xr:uid="{AC807190-FAEC-46B3-9897-E2371E208557}">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E45" authorId="0" shapeId="0" xr:uid="{3605AA47-3E0C-4534-98B1-9A9A3D9AD9CE}">
      <text>
        <r>
          <rPr>
            <sz val="9"/>
            <color indexed="81"/>
            <rFont val="MS P ゴシック"/>
            <family val="3"/>
            <charset val="128"/>
          </rPr>
          <t>各個別事業ごとに同意を得ている場合（個別シートに記載がある場合）は、記載不要。</t>
        </r>
      </text>
    </comment>
    <comment ref="G45" authorId="0" shapeId="0" xr:uid="{B830DD8A-271A-4A28-8BB2-F113EF944D22}">
      <text>
        <r>
          <rPr>
            <sz val="9"/>
            <color indexed="81"/>
            <rFont val="ＭＳ Ｐゴシック"/>
            <family val="3"/>
            <charset val="128"/>
          </rPr>
          <t>借入申込書の提出時点において同意（又は許可）が得られていない場合は、「（予定）」を選択すること。</t>
        </r>
      </text>
    </comment>
    <comment ref="M45" authorId="0" shapeId="0" xr:uid="{9F07E601-D31F-47DB-AA42-3FEA6C922BA0}">
      <text>
        <r>
          <rPr>
            <sz val="9"/>
            <color indexed="81"/>
            <rFont val="MS P ゴシック"/>
            <family val="3"/>
            <charset val="128"/>
          </rPr>
          <t>各事業毎に起債同意を得ている場合で、各個表の「起債同意」欄に記載がある場合、記載不要。</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DF90DFA7-3A73-4BB5-B435-E0998D80BAFC}">
      <text>
        <r>
          <rPr>
            <sz val="9"/>
            <color indexed="81"/>
            <rFont val="MS P ゴシック"/>
            <family val="3"/>
            <charset val="128"/>
          </rPr>
          <t>起債事業名を選択してください。</t>
        </r>
      </text>
    </comment>
    <comment ref="J4" authorId="0" shapeId="0" xr:uid="{8C21480F-2E32-4AEE-87FD-64AA6A3D0A97}">
      <text>
        <r>
          <rPr>
            <sz val="9"/>
            <color indexed="81"/>
            <rFont val="MS P ゴシック"/>
            <family val="3"/>
            <charset val="128"/>
          </rPr>
          <t>起債計画書の事業名を記載してください。</t>
        </r>
      </text>
    </comment>
    <comment ref="D6" authorId="1" shapeId="0" xr:uid="{AA741444-3FF4-4F11-9531-B224BCC6370E}">
      <text>
        <r>
          <rPr>
            <sz val="9"/>
            <color indexed="81"/>
            <rFont val="MS P ゴシック"/>
            <family val="3"/>
            <charset val="128"/>
          </rPr>
          <t>起債計画書等に基づき、事業内容や必要性及び効果などを記載。</t>
        </r>
      </text>
    </comment>
    <comment ref="X6" authorId="1" shapeId="0" xr:uid="{2A9A36A1-3E13-4AB4-9C8F-D41B1EDF73B2}">
      <text>
        <r>
          <rPr>
            <sz val="9"/>
            <color indexed="81"/>
            <rFont val="MS P ゴシック"/>
            <family val="3"/>
            <charset val="128"/>
          </rPr>
          <t>計画期間が複数年度にわたる場合は、それぞれの実施内容を記入。
単年度事業の場合は、記入不要。</t>
        </r>
      </text>
    </comment>
    <comment ref="B10" authorId="1" shapeId="0" xr:uid="{05675B7D-E327-4C70-963B-D8CC4BF9CF38}">
      <text>
        <r>
          <rPr>
            <sz val="9"/>
            <color indexed="81"/>
            <rFont val="MS P ゴシック"/>
            <family val="3"/>
            <charset val="128"/>
          </rPr>
          <t>契約内容がわかるように
事業費内訳名を記載。</t>
        </r>
      </text>
    </comment>
    <comment ref="F10" authorId="1" shapeId="0" xr:uid="{BF7B8B03-8032-445C-B161-0B38980CB370}">
      <text>
        <r>
          <rPr>
            <sz val="9"/>
            <color indexed="81"/>
            <rFont val="MS P ゴシック"/>
            <family val="3"/>
            <charset val="128"/>
          </rPr>
          <t>複数の契約などを含む場合には、最も早い開始日及び最も遅い完成（見込）日を記載。</t>
        </r>
      </text>
    </comment>
    <comment ref="J12" authorId="2" shapeId="0" xr:uid="{91EC0269-9062-44DB-95CC-95109723C097}">
      <text>
        <r>
          <rPr>
            <sz val="9"/>
            <color indexed="81"/>
            <rFont val="MS P ゴシック"/>
            <family val="3"/>
            <charset val="128"/>
          </rPr>
          <t>起債対象外事業費や他事業に係る事業費が含まれる場合、全体契約金額を＜＞内に記載。</t>
        </r>
      </text>
    </comment>
    <comment ref="M12" authorId="0" shapeId="0" xr:uid="{8AD8A123-9141-451E-AF7B-EBFF0A0925B5}">
      <text>
        <r>
          <rPr>
            <sz val="9"/>
            <color indexed="81"/>
            <rFont val="MS P ゴシック"/>
            <family val="3"/>
            <charset val="128"/>
          </rPr>
          <t>補助事業と単独事業で基準充当率が異なる場合のみ記載</t>
        </r>
      </text>
    </comment>
    <comment ref="B15" authorId="0" shapeId="0" xr:uid="{A5811DDF-B925-4DA9-A0AC-84A8F5933058}">
      <text>
        <r>
          <rPr>
            <sz val="9"/>
            <color indexed="81"/>
            <rFont val="MS P ゴシック"/>
            <family val="3"/>
            <charset val="128"/>
          </rPr>
          <t>欄が足りない場合は、B16～37欄を再表示してご利用ください。</t>
        </r>
      </text>
    </comment>
    <comment ref="E43" authorId="0" shapeId="0" xr:uid="{D082E039-133F-427B-85C2-9ED449B482D6}">
      <text>
        <r>
          <rPr>
            <b/>
            <sz val="9"/>
            <color indexed="81"/>
            <rFont val="ＭＳ Ｐゴシック"/>
            <family val="3"/>
            <charset val="128"/>
          </rPr>
          <t>当該欄には、国庫補助金の名称を記入すること。</t>
        </r>
      </text>
    </comment>
    <comment ref="M43" authorId="0" shapeId="0" xr:uid="{05B6505C-DA97-4CD2-9120-74AEE2B93B9F}">
      <text>
        <r>
          <rPr>
            <sz val="9"/>
            <color indexed="81"/>
            <rFont val="MS P ゴシック"/>
            <family val="3"/>
            <charset val="128"/>
          </rPr>
          <t>補助事業と単独事業で基準充当率が異なる場合のみ記載</t>
        </r>
      </text>
    </comment>
    <comment ref="E44" authorId="0" shapeId="0" xr:uid="{436B0340-36F0-4E10-B495-CBC101BE5811}">
      <text>
        <r>
          <rPr>
            <sz val="9"/>
            <color indexed="81"/>
            <rFont val="ＭＳ Ｐゴシック"/>
            <family val="3"/>
            <charset val="128"/>
          </rPr>
          <t>当該欄には、都道府県支出金の名称を記入すること。</t>
        </r>
      </text>
    </comment>
    <comment ref="E46" authorId="0" shapeId="0" xr:uid="{093575F3-80F8-410A-9478-B441536FEC8A}">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734B9088-9086-4DB6-86DB-4AC1444BD08F}">
      <text>
        <r>
          <rPr>
            <sz val="9"/>
            <color indexed="81"/>
            <rFont val="ＭＳ Ｐゴシック"/>
            <family val="3"/>
            <charset val="128"/>
          </rPr>
          <t>該当するものを選択すること。</t>
        </r>
      </text>
    </comment>
    <comment ref="J56" authorId="1" shapeId="0" xr:uid="{189A920A-E3A1-4FC3-BE2C-E5F9D25715C4}">
      <text>
        <r>
          <rPr>
            <sz val="9"/>
            <color indexed="81"/>
            <rFont val="MS P ゴシック"/>
            <family val="3"/>
            <charset val="128"/>
          </rPr>
          <t xml:space="preserve">借入を行う事業の地方債充当率を記入。
</t>
        </r>
      </text>
    </comment>
    <comment ref="Z56" authorId="0" shapeId="0" xr:uid="{1A73F0A3-3A56-407F-AF80-1C7295CCA3D2}">
      <text>
        <r>
          <rPr>
            <sz val="9"/>
            <color indexed="81"/>
            <rFont val="ＭＳ Ｐゴシック"/>
            <family val="3"/>
            <charset val="128"/>
          </rPr>
          <t>該当するものを選択すること。</t>
        </r>
      </text>
    </comment>
    <comment ref="D59" authorId="0" shapeId="0" xr:uid="{722625A9-0B0A-4BB0-A878-C9F27E036756}">
      <text>
        <r>
          <rPr>
            <sz val="9"/>
            <color indexed="81"/>
            <rFont val="MS P ゴシック"/>
            <family val="3"/>
            <charset val="128"/>
          </rPr>
          <t>事業全体で予算を定めている場合は（総括表に記載がある場合は）記載不要。</t>
        </r>
      </text>
    </comment>
    <comment ref="J61" authorId="0" shapeId="0" xr:uid="{64896D93-35DE-4BCF-989C-7AD3CAD0FD13}">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5B688EEC-F145-432C-9606-CC6C0479757A}">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9BC39C05-9496-4FEA-A5B5-CCBD108F8820}">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9CB1DD12-7637-4706-8AE9-5C63A671C72C}">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1E2E9D49-03F7-4561-9712-97D8539B3025}">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6329487F-2317-42F9-99CC-869ED31D37AD}">
      <text>
        <r>
          <rPr>
            <sz val="9"/>
            <color indexed="81"/>
            <rFont val="ＭＳ Ｐゴシック"/>
            <family val="3"/>
            <charset val="128"/>
          </rPr>
          <t>起債同意（許可）書のうち、財政融資資金の借入金額を記入すること。</t>
        </r>
      </text>
    </comment>
    <comment ref="W62" authorId="0" shapeId="0" xr:uid="{8A8A9548-CCF5-40A5-9BD3-BA8B9E6CE9BD}">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CCF3E7CB-526C-4629-8A5D-3E683912DB01}">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C3A83A73-BCA1-43C0-B243-8F3846FF6697}">
      <text>
        <r>
          <rPr>
            <sz val="9"/>
            <color indexed="81"/>
            <rFont val="MS P ゴシック"/>
            <family val="3"/>
            <charset val="128"/>
          </rPr>
          <t>事業全体で起債同意を得ている場合（総括表に記載がある場合）記載不要。</t>
        </r>
      </text>
    </comment>
    <comment ref="M63" authorId="0" shapeId="0" xr:uid="{94C0D972-5BA6-42A1-B258-B8F7B1FA5522}">
      <text>
        <r>
          <rPr>
            <sz val="9"/>
            <color indexed="81"/>
            <rFont val="MS P ゴシック"/>
            <family val="3"/>
            <charset val="128"/>
          </rPr>
          <t>事業全体で起債同意を得ている場合で、総括表の「起債同意」欄に記載がある場合、記載不要。</t>
        </r>
      </text>
    </comment>
    <comment ref="L68" authorId="0" shapeId="0" xr:uid="{20485AD8-C01C-4C07-A3F0-BBC24BCA4501}">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FCE5B384-1C2F-43BA-B3A9-7B2F053B4AD7}">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4E2DD98A-A06B-44CD-AF98-74311679111E}">
      <text>
        <r>
          <rPr>
            <sz val="9"/>
            <color indexed="81"/>
            <rFont val="MS P ゴシック"/>
            <family val="3"/>
            <charset val="128"/>
          </rPr>
          <t>起債事業名を選択してください。</t>
        </r>
      </text>
    </comment>
    <comment ref="J4" authorId="0" shapeId="0" xr:uid="{85EDB4DE-03BE-408C-801D-1983BFD2F395}">
      <text>
        <r>
          <rPr>
            <sz val="9"/>
            <color indexed="81"/>
            <rFont val="MS P ゴシック"/>
            <family val="3"/>
            <charset val="128"/>
          </rPr>
          <t>起債計画書の事業名を記載してください。</t>
        </r>
      </text>
    </comment>
    <comment ref="D6" authorId="1" shapeId="0" xr:uid="{A72BD97F-9914-4EE2-B2D4-D6455FF1F945}">
      <text>
        <r>
          <rPr>
            <sz val="9"/>
            <color indexed="81"/>
            <rFont val="MS P ゴシック"/>
            <family val="3"/>
            <charset val="128"/>
          </rPr>
          <t>起債計画書等に基づき、事業内容や必要性及び効果などを記載。</t>
        </r>
      </text>
    </comment>
    <comment ref="X6" authorId="1" shapeId="0" xr:uid="{CBFDE83C-3A13-4B8F-B96B-6F67FC73425A}">
      <text>
        <r>
          <rPr>
            <sz val="9"/>
            <color indexed="81"/>
            <rFont val="MS P ゴシック"/>
            <family val="3"/>
            <charset val="128"/>
          </rPr>
          <t>計画期間が複数年度にわたる場合は、それぞれの実施内容を記入。
単年度事業の場合は、記入不要。</t>
        </r>
      </text>
    </comment>
    <comment ref="B10" authorId="1" shapeId="0" xr:uid="{E5203996-D6E7-440A-B633-34044FD89B5B}">
      <text>
        <r>
          <rPr>
            <sz val="9"/>
            <color indexed="81"/>
            <rFont val="MS P ゴシック"/>
            <family val="3"/>
            <charset val="128"/>
          </rPr>
          <t>契約内容がわかるように
事業費内訳名を記載。</t>
        </r>
      </text>
    </comment>
    <comment ref="F10" authorId="1" shapeId="0" xr:uid="{DE471796-444D-4349-A714-C3B1A5616C92}">
      <text>
        <r>
          <rPr>
            <sz val="9"/>
            <color indexed="81"/>
            <rFont val="MS P ゴシック"/>
            <family val="3"/>
            <charset val="128"/>
          </rPr>
          <t>複数の契約などを含む場合には、最も早い開始日及び最も遅い完成（見込）日を記載。</t>
        </r>
      </text>
    </comment>
    <comment ref="J12" authorId="2" shapeId="0" xr:uid="{C8C6A57E-7A41-49A3-ABEA-77BACD9299F1}">
      <text>
        <r>
          <rPr>
            <sz val="9"/>
            <color indexed="81"/>
            <rFont val="MS P ゴシック"/>
            <family val="3"/>
            <charset val="128"/>
          </rPr>
          <t>起債対象外事業費や他事業に係る事業費が含まれる場合、全体契約金額を＜＞内に記載。</t>
        </r>
      </text>
    </comment>
    <comment ref="M12" authorId="0" shapeId="0" xr:uid="{2A4A185A-0368-43E1-AB54-7D6F9899276E}">
      <text>
        <r>
          <rPr>
            <sz val="9"/>
            <color indexed="81"/>
            <rFont val="MS P ゴシック"/>
            <family val="3"/>
            <charset val="128"/>
          </rPr>
          <t>補助事業と単独事業で基準充当率が異なる場合のみ記載</t>
        </r>
      </text>
    </comment>
    <comment ref="B15" authorId="0" shapeId="0" xr:uid="{0EDFABDD-916E-4293-8A7B-FFEB8C34BA18}">
      <text>
        <r>
          <rPr>
            <sz val="9"/>
            <color indexed="81"/>
            <rFont val="MS P ゴシック"/>
            <family val="3"/>
            <charset val="128"/>
          </rPr>
          <t>欄が足りない場合は、B16～37欄を再表示してご利用ください。</t>
        </r>
      </text>
    </comment>
    <comment ref="E43" authorId="0" shapeId="0" xr:uid="{10FABC9D-BEFC-422B-83D3-FCF77FA6016B}">
      <text>
        <r>
          <rPr>
            <b/>
            <sz val="9"/>
            <color indexed="81"/>
            <rFont val="ＭＳ Ｐゴシック"/>
            <family val="3"/>
            <charset val="128"/>
          </rPr>
          <t>当該欄には、国庫補助金の名称を記入すること。</t>
        </r>
      </text>
    </comment>
    <comment ref="M43" authorId="0" shapeId="0" xr:uid="{53A75E43-8D3C-408F-BB4C-3B0DC5B17AB3}">
      <text>
        <r>
          <rPr>
            <sz val="9"/>
            <color indexed="81"/>
            <rFont val="MS P ゴシック"/>
            <family val="3"/>
            <charset val="128"/>
          </rPr>
          <t>補助事業と単独事業で基準充当率が異なる場合のみ記載</t>
        </r>
      </text>
    </comment>
    <comment ref="E44" authorId="0" shapeId="0" xr:uid="{B5284B01-2E80-40CC-BAD6-0BCB478EEFDD}">
      <text>
        <r>
          <rPr>
            <sz val="9"/>
            <color indexed="81"/>
            <rFont val="ＭＳ Ｐゴシック"/>
            <family val="3"/>
            <charset val="128"/>
          </rPr>
          <t>当該欄には、都道府県支出金の名称を記入すること。</t>
        </r>
      </text>
    </comment>
    <comment ref="E46" authorId="0" shapeId="0" xr:uid="{E94FFB75-80A5-4B81-8434-597A0B6167A0}">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6B488B72-2A17-49FA-83FA-9A781EFDA86C}">
      <text>
        <r>
          <rPr>
            <sz val="9"/>
            <color indexed="81"/>
            <rFont val="ＭＳ Ｐゴシック"/>
            <family val="3"/>
            <charset val="128"/>
          </rPr>
          <t>該当するものを選択すること。</t>
        </r>
      </text>
    </comment>
    <comment ref="J56" authorId="1" shapeId="0" xr:uid="{F9ECFF2C-CBF9-4AC3-8AFD-CD8C39CF44B4}">
      <text>
        <r>
          <rPr>
            <sz val="9"/>
            <color indexed="81"/>
            <rFont val="MS P ゴシック"/>
            <family val="3"/>
            <charset val="128"/>
          </rPr>
          <t xml:space="preserve">借入を行う事業の地方債充当率を記入。
</t>
        </r>
      </text>
    </comment>
    <comment ref="Z56" authorId="0" shapeId="0" xr:uid="{E3219E35-BFEB-4E4A-97AD-F38B39DE6169}">
      <text>
        <r>
          <rPr>
            <sz val="9"/>
            <color indexed="81"/>
            <rFont val="ＭＳ Ｐゴシック"/>
            <family val="3"/>
            <charset val="128"/>
          </rPr>
          <t>該当するものを選択すること。</t>
        </r>
      </text>
    </comment>
    <comment ref="D59" authorId="0" shapeId="0" xr:uid="{1C0F4A42-8306-4090-A13D-137A314DF807}">
      <text>
        <r>
          <rPr>
            <sz val="9"/>
            <color indexed="81"/>
            <rFont val="MS P ゴシック"/>
            <family val="3"/>
            <charset val="128"/>
          </rPr>
          <t>事業全体で予算を定めている場合は（総括表に記載がある場合は）記載不要。</t>
        </r>
      </text>
    </comment>
    <comment ref="J61" authorId="0" shapeId="0" xr:uid="{9BCA6A1D-BB60-4610-BCBB-04215F5C777C}">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6B426C40-7D4C-4653-B382-E90514EC6D40}">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75F1C303-189C-4BEF-A055-FBC7FA475207}">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9D384B62-A237-4DDD-8518-95C4686758E4}">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2508D589-50BE-4B1A-AD0F-9CA90D947DBF}">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F013CFD6-FE76-4195-ABC9-A70D41D0FCA7}">
      <text>
        <r>
          <rPr>
            <sz val="9"/>
            <color indexed="81"/>
            <rFont val="ＭＳ Ｐゴシック"/>
            <family val="3"/>
            <charset val="128"/>
          </rPr>
          <t>起債同意（許可）書のうち、財政融資資金の借入金額を記入すること。</t>
        </r>
      </text>
    </comment>
    <comment ref="W62" authorId="0" shapeId="0" xr:uid="{849CB6D8-3D23-4E13-9294-4205E0CC0EDC}">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35F77F6-93DF-4467-8D26-728CE2D4CFA0}">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CFCEA1D-7322-4982-9F61-79CE3CD746CE}">
      <text>
        <r>
          <rPr>
            <sz val="9"/>
            <color indexed="81"/>
            <rFont val="MS P ゴシック"/>
            <family val="3"/>
            <charset val="128"/>
          </rPr>
          <t>事業全体で起債同意を得ている場合（総括表に記載がある場合）記載不要。</t>
        </r>
      </text>
    </comment>
    <comment ref="M63" authorId="0" shapeId="0" xr:uid="{71FB99E4-8627-4DBD-828B-EE299D1CC1F4}">
      <text>
        <r>
          <rPr>
            <sz val="9"/>
            <color indexed="81"/>
            <rFont val="MS P ゴシック"/>
            <family val="3"/>
            <charset val="128"/>
          </rPr>
          <t>事業全体で起債同意を得ている場合で、総括表の「起債同意」欄に記載がある場合、記載不要。</t>
        </r>
      </text>
    </comment>
    <comment ref="L68" authorId="0" shapeId="0" xr:uid="{8EFC2F3F-C69D-4AD2-AD8E-C70C078F53AE}">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844B6016-8977-4ED0-AE02-8ABA21198708}">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8944B164-6C89-4B3E-9E08-441F3D620BD2}">
      <text>
        <r>
          <rPr>
            <sz val="9"/>
            <color indexed="81"/>
            <rFont val="MS P ゴシック"/>
            <family val="3"/>
            <charset val="128"/>
          </rPr>
          <t>起債事業名を選択してください。</t>
        </r>
      </text>
    </comment>
    <comment ref="J4" authorId="0" shapeId="0" xr:uid="{A9A3C9C1-F584-415E-A12A-9E05F4979B82}">
      <text>
        <r>
          <rPr>
            <sz val="9"/>
            <color indexed="81"/>
            <rFont val="MS P ゴシック"/>
            <family val="3"/>
            <charset val="128"/>
          </rPr>
          <t>起債計画書の事業名を記載してください。</t>
        </r>
      </text>
    </comment>
    <comment ref="D6" authorId="1" shapeId="0" xr:uid="{92DB83B8-C940-40B2-AC23-3C400959BC4C}">
      <text>
        <r>
          <rPr>
            <sz val="9"/>
            <color indexed="81"/>
            <rFont val="MS P ゴシック"/>
            <family val="3"/>
            <charset val="128"/>
          </rPr>
          <t>起債計画書等に基づき、事業内容や必要性及び効果などを記載。</t>
        </r>
      </text>
    </comment>
    <comment ref="X6" authorId="1" shapeId="0" xr:uid="{25D4DD41-E9D5-436A-B8B2-50F0FA166DCF}">
      <text>
        <r>
          <rPr>
            <sz val="9"/>
            <color indexed="81"/>
            <rFont val="MS P ゴシック"/>
            <family val="3"/>
            <charset val="128"/>
          </rPr>
          <t>計画期間が複数年度にわたる場合は、それぞれの実施内容を記入。
単年度事業の場合は、記入不要。</t>
        </r>
      </text>
    </comment>
    <comment ref="B10" authorId="1" shapeId="0" xr:uid="{E92440E3-9D28-48E5-8D94-1E5E1754920B}">
      <text>
        <r>
          <rPr>
            <sz val="9"/>
            <color indexed="81"/>
            <rFont val="MS P ゴシック"/>
            <family val="3"/>
            <charset val="128"/>
          </rPr>
          <t>契約内容がわかるように
事業費内訳名を記載。</t>
        </r>
      </text>
    </comment>
    <comment ref="F10" authorId="1" shapeId="0" xr:uid="{CCA0BDF6-2E8F-4801-8054-D2916A839120}">
      <text>
        <r>
          <rPr>
            <sz val="9"/>
            <color indexed="81"/>
            <rFont val="MS P ゴシック"/>
            <family val="3"/>
            <charset val="128"/>
          </rPr>
          <t>複数の契約などを含む場合には、最も早い開始日及び最も遅い完成（見込）日を記載。</t>
        </r>
      </text>
    </comment>
    <comment ref="J12" authorId="2" shapeId="0" xr:uid="{4B51B96B-A1F9-434A-9C00-3B848A14281D}">
      <text>
        <r>
          <rPr>
            <sz val="9"/>
            <color indexed="81"/>
            <rFont val="MS P ゴシック"/>
            <family val="3"/>
            <charset val="128"/>
          </rPr>
          <t>起債対象外事業費や他事業に係る事業費が含まれる場合、全体契約金額を＜＞内に記載。</t>
        </r>
      </text>
    </comment>
    <comment ref="M12" authorId="0" shapeId="0" xr:uid="{7ED35112-D445-4B82-9B9A-014B806FB0F1}">
      <text>
        <r>
          <rPr>
            <sz val="9"/>
            <color indexed="81"/>
            <rFont val="MS P ゴシック"/>
            <family val="3"/>
            <charset val="128"/>
          </rPr>
          <t>補助事業と単独事業で基準充当率が異なる場合のみ記載</t>
        </r>
      </text>
    </comment>
    <comment ref="B15" authorId="0" shapeId="0" xr:uid="{64236131-171A-4461-A29B-38C48D752810}">
      <text>
        <r>
          <rPr>
            <sz val="9"/>
            <color indexed="81"/>
            <rFont val="MS P ゴシック"/>
            <family val="3"/>
            <charset val="128"/>
          </rPr>
          <t>欄が足りない場合は、B16～37欄を再表示してご利用ください。</t>
        </r>
      </text>
    </comment>
    <comment ref="E43" authorId="0" shapeId="0" xr:uid="{0DA1557B-008B-4509-B9A4-7DA935C95E3F}">
      <text>
        <r>
          <rPr>
            <b/>
            <sz val="9"/>
            <color indexed="81"/>
            <rFont val="ＭＳ Ｐゴシック"/>
            <family val="3"/>
            <charset val="128"/>
          </rPr>
          <t>当該欄には、国庫補助金の名称を記入すること。</t>
        </r>
      </text>
    </comment>
    <comment ref="M43" authorId="0" shapeId="0" xr:uid="{F08BCECC-0F01-4621-9ED0-A8A1FA94F83B}">
      <text>
        <r>
          <rPr>
            <sz val="9"/>
            <color indexed="81"/>
            <rFont val="MS P ゴシック"/>
            <family val="3"/>
            <charset val="128"/>
          </rPr>
          <t>補助事業と単独事業で基準充当率が異なる場合のみ記載</t>
        </r>
      </text>
    </comment>
    <comment ref="E44" authorId="0" shapeId="0" xr:uid="{819D7341-044E-40C7-92DC-CEB304FF820D}">
      <text>
        <r>
          <rPr>
            <sz val="9"/>
            <color indexed="81"/>
            <rFont val="ＭＳ Ｐゴシック"/>
            <family val="3"/>
            <charset val="128"/>
          </rPr>
          <t>当該欄には、都道府県支出金の名称を記入すること。</t>
        </r>
      </text>
    </comment>
    <comment ref="E46" authorId="0" shapeId="0" xr:uid="{58A300C2-88D7-4904-A49C-031AD9BCAA14}">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51A6A794-874C-4BFE-A571-0EC666957407}">
      <text>
        <r>
          <rPr>
            <sz val="9"/>
            <color indexed="81"/>
            <rFont val="ＭＳ Ｐゴシック"/>
            <family val="3"/>
            <charset val="128"/>
          </rPr>
          <t>該当するものを選択すること。</t>
        </r>
      </text>
    </comment>
    <comment ref="J56" authorId="1" shapeId="0" xr:uid="{B2CED793-C74A-4FF9-AC9B-0B729D0BC357}">
      <text>
        <r>
          <rPr>
            <sz val="9"/>
            <color indexed="81"/>
            <rFont val="MS P ゴシック"/>
            <family val="3"/>
            <charset val="128"/>
          </rPr>
          <t xml:space="preserve">借入を行う事業の地方債充当率を記入。
</t>
        </r>
      </text>
    </comment>
    <comment ref="Z56" authorId="0" shapeId="0" xr:uid="{63322479-B1FC-4B5B-AF65-DF1AAF54CCF9}">
      <text>
        <r>
          <rPr>
            <sz val="9"/>
            <color indexed="81"/>
            <rFont val="ＭＳ Ｐゴシック"/>
            <family val="3"/>
            <charset val="128"/>
          </rPr>
          <t>該当するものを選択すること。</t>
        </r>
      </text>
    </comment>
    <comment ref="D59" authorId="0" shapeId="0" xr:uid="{77FA0728-3FB0-41F4-8363-CFA9345F15E8}">
      <text>
        <r>
          <rPr>
            <sz val="9"/>
            <color indexed="81"/>
            <rFont val="MS P ゴシック"/>
            <family val="3"/>
            <charset val="128"/>
          </rPr>
          <t>事業全体で予算を定めている場合は（総括表に記載がある場合は）記載不要。</t>
        </r>
      </text>
    </comment>
    <comment ref="J61" authorId="0" shapeId="0" xr:uid="{928868E6-D520-4F5A-A429-1368137F37EC}">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C7554D82-889E-4289-A7D5-A9E84B785163}">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030CC1B9-F686-40FF-B29B-56DD68525D6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9DD0CCB4-E152-4FC8-B2A4-66FDE5E68E30}">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B6A0666B-1682-45C2-B1A3-65D6171DC55E}">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D75DD532-5C5D-40B4-8108-334BF2158D02}">
      <text>
        <r>
          <rPr>
            <sz val="9"/>
            <color indexed="81"/>
            <rFont val="ＭＳ Ｐゴシック"/>
            <family val="3"/>
            <charset val="128"/>
          </rPr>
          <t>起債同意（許可）書のうち、財政融資資金の借入金額を記入すること。</t>
        </r>
      </text>
    </comment>
    <comment ref="W62" authorId="0" shapeId="0" xr:uid="{24A43A30-1B83-4D7A-BDF2-D16BD493B753}">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9D1A0E5A-75A3-4BC2-8ADD-CDE3D98537F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947FBF43-763D-4F05-9C26-B676BDCCD3D8}">
      <text>
        <r>
          <rPr>
            <sz val="9"/>
            <color indexed="81"/>
            <rFont val="MS P ゴシック"/>
            <family val="3"/>
            <charset val="128"/>
          </rPr>
          <t>事業全体で起債同意を得ている場合（総括表に記載がある場合）記載不要。</t>
        </r>
      </text>
    </comment>
    <comment ref="M63" authorId="0" shapeId="0" xr:uid="{8C621E7E-4158-461B-BC03-C98B4D34EFA0}">
      <text>
        <r>
          <rPr>
            <sz val="9"/>
            <color indexed="81"/>
            <rFont val="MS P ゴシック"/>
            <family val="3"/>
            <charset val="128"/>
          </rPr>
          <t>事業全体で起債同意を得ている場合で、総括表の「起債同意」欄に記載がある場合、記載不要。</t>
        </r>
      </text>
    </comment>
    <comment ref="L68" authorId="0" shapeId="0" xr:uid="{0190852F-B1D7-4FFD-B647-9F827A6BFB48}">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70E95315-7BD6-4D21-B263-EE982981F661}">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657A488E-AAE9-4BA1-9397-74894CBFE843}">
      <text>
        <r>
          <rPr>
            <sz val="9"/>
            <color indexed="81"/>
            <rFont val="MS P ゴシック"/>
            <family val="3"/>
            <charset val="128"/>
          </rPr>
          <t>起債事業名を選択してください。</t>
        </r>
      </text>
    </comment>
    <comment ref="J4" authorId="0" shapeId="0" xr:uid="{DF55E59D-AB44-472A-A25D-ACD07DE1C516}">
      <text>
        <r>
          <rPr>
            <sz val="9"/>
            <color indexed="81"/>
            <rFont val="MS P ゴシック"/>
            <family val="3"/>
            <charset val="128"/>
          </rPr>
          <t>起債計画書の事業名を記載してください。</t>
        </r>
      </text>
    </comment>
    <comment ref="D6" authorId="1" shapeId="0" xr:uid="{DE4B9242-D9B0-4832-983A-42D260C3B912}">
      <text>
        <r>
          <rPr>
            <sz val="9"/>
            <color indexed="81"/>
            <rFont val="MS P ゴシック"/>
            <family val="3"/>
            <charset val="128"/>
          </rPr>
          <t>起債計画書等に基づき、事業内容や必要性及び効果などを記載。</t>
        </r>
      </text>
    </comment>
    <comment ref="X6" authorId="1" shapeId="0" xr:uid="{4ADDD691-2CA5-4DD7-83DA-BD6D23DE30CD}">
      <text>
        <r>
          <rPr>
            <sz val="9"/>
            <color indexed="81"/>
            <rFont val="MS P ゴシック"/>
            <family val="3"/>
            <charset val="128"/>
          </rPr>
          <t>計画期間が複数年度にわたる場合は、それぞれの実施内容を記入。
単年度事業の場合は、記入不要。</t>
        </r>
      </text>
    </comment>
    <comment ref="B10" authorId="1" shapeId="0" xr:uid="{9276D687-9BF9-4F1D-9428-515B6753A314}">
      <text>
        <r>
          <rPr>
            <sz val="9"/>
            <color indexed="81"/>
            <rFont val="MS P ゴシック"/>
            <family val="3"/>
            <charset val="128"/>
          </rPr>
          <t>契約内容がわかるように
事業費内訳名を記載。</t>
        </r>
      </text>
    </comment>
    <comment ref="F10" authorId="1" shapeId="0" xr:uid="{119AA529-9A32-47B5-8C95-35A632544B1A}">
      <text>
        <r>
          <rPr>
            <sz val="9"/>
            <color indexed="81"/>
            <rFont val="MS P ゴシック"/>
            <family val="3"/>
            <charset val="128"/>
          </rPr>
          <t>複数の契約などを含む場合には、最も早い開始日及び最も遅い完成（見込）日を記載。</t>
        </r>
      </text>
    </comment>
    <comment ref="J12" authorId="2" shapeId="0" xr:uid="{73BA804F-9E0D-4F30-A2BB-B96BF27C5DC0}">
      <text>
        <r>
          <rPr>
            <sz val="9"/>
            <color indexed="81"/>
            <rFont val="MS P ゴシック"/>
            <family val="3"/>
            <charset val="128"/>
          </rPr>
          <t>起債対象外事業費や他事業に係る事業費が含まれる場合、全体契約金額を＜＞内に記載。</t>
        </r>
      </text>
    </comment>
    <comment ref="M12" authorId="0" shapeId="0" xr:uid="{C2991DBD-CB92-427C-B758-DDCCF4ABC5DA}">
      <text>
        <r>
          <rPr>
            <sz val="9"/>
            <color indexed="81"/>
            <rFont val="MS P ゴシック"/>
            <family val="3"/>
            <charset val="128"/>
          </rPr>
          <t>補助事業と単独事業で基準充当率が異なる場合のみ記載</t>
        </r>
      </text>
    </comment>
    <comment ref="B15" authorId="0" shapeId="0" xr:uid="{709D8AB8-1BC9-44A7-BA2F-82339E1452E8}">
      <text>
        <r>
          <rPr>
            <sz val="9"/>
            <color indexed="81"/>
            <rFont val="MS P ゴシック"/>
            <family val="3"/>
            <charset val="128"/>
          </rPr>
          <t>欄が足りない場合は、B16～37欄を再表示してご利用ください。</t>
        </r>
      </text>
    </comment>
    <comment ref="E43" authorId="0" shapeId="0" xr:uid="{5DE6C0C9-DEEC-4F35-BC70-78F1F30BB9BD}">
      <text>
        <r>
          <rPr>
            <b/>
            <sz val="9"/>
            <color indexed="81"/>
            <rFont val="ＭＳ Ｐゴシック"/>
            <family val="3"/>
            <charset val="128"/>
          </rPr>
          <t>当該欄には、国庫補助金の名称を記入すること。</t>
        </r>
      </text>
    </comment>
    <comment ref="M43" authorId="0" shapeId="0" xr:uid="{4DB78B2E-EB7A-4D7A-9013-3654EBA5E29C}">
      <text>
        <r>
          <rPr>
            <sz val="9"/>
            <color indexed="81"/>
            <rFont val="MS P ゴシック"/>
            <family val="3"/>
            <charset val="128"/>
          </rPr>
          <t>補助事業と単独事業で基準充当率が異なる場合のみ記載</t>
        </r>
      </text>
    </comment>
    <comment ref="E44" authorId="0" shapeId="0" xr:uid="{AAF2E0F1-D05C-4F75-B7A0-1B7725BE407D}">
      <text>
        <r>
          <rPr>
            <sz val="9"/>
            <color indexed="81"/>
            <rFont val="ＭＳ Ｐゴシック"/>
            <family val="3"/>
            <charset val="128"/>
          </rPr>
          <t>当該欄には、都道府県支出金の名称を記入すること。</t>
        </r>
      </text>
    </comment>
    <comment ref="E46" authorId="0" shapeId="0" xr:uid="{BE791511-206C-4C9B-8E64-4A8E3A8CDF5E}">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D87ED40F-12A1-4F5A-A43A-6B80D3868AEC}">
      <text>
        <r>
          <rPr>
            <sz val="9"/>
            <color indexed="81"/>
            <rFont val="ＭＳ Ｐゴシック"/>
            <family val="3"/>
            <charset val="128"/>
          </rPr>
          <t>該当するものを選択すること。</t>
        </r>
      </text>
    </comment>
    <comment ref="J56" authorId="1" shapeId="0" xr:uid="{5A92BBCE-99CC-41D2-B850-940BB8650CCC}">
      <text>
        <r>
          <rPr>
            <sz val="9"/>
            <color indexed="81"/>
            <rFont val="MS P ゴシック"/>
            <family val="3"/>
            <charset val="128"/>
          </rPr>
          <t xml:space="preserve">借入を行う事業の地方債充当率を記入。
</t>
        </r>
      </text>
    </comment>
    <comment ref="Z56" authorId="0" shapeId="0" xr:uid="{50A008B7-0FEA-4818-A156-563E601AE58C}">
      <text>
        <r>
          <rPr>
            <sz val="9"/>
            <color indexed="81"/>
            <rFont val="ＭＳ Ｐゴシック"/>
            <family val="3"/>
            <charset val="128"/>
          </rPr>
          <t>該当するものを選択すること。</t>
        </r>
      </text>
    </comment>
    <comment ref="D59" authorId="0" shapeId="0" xr:uid="{FA085634-51A5-4A45-B6FE-7D2A9C648212}">
      <text>
        <r>
          <rPr>
            <sz val="9"/>
            <color indexed="81"/>
            <rFont val="MS P ゴシック"/>
            <family val="3"/>
            <charset val="128"/>
          </rPr>
          <t>事業全体で予算を定めている場合は（総括表に記載がある場合は）記載不要。</t>
        </r>
      </text>
    </comment>
    <comment ref="J61" authorId="0" shapeId="0" xr:uid="{7A1E8D91-BFF5-4565-AA46-3C1C40750B72}">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04AE5394-01C1-425E-8730-E737CF0562EC}">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254536D2-8523-4D1B-A8CD-0016F2D3126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78117AF4-BF8B-49CF-AE98-CD3C052B973F}">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2ABABF0B-CC7A-47F1-8584-BEF95FA2CA23}">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3AF26D08-22CC-48F8-BB11-64AAB26352C6}">
      <text>
        <r>
          <rPr>
            <sz val="9"/>
            <color indexed="81"/>
            <rFont val="ＭＳ Ｐゴシック"/>
            <family val="3"/>
            <charset val="128"/>
          </rPr>
          <t>起債同意（許可）書のうち、財政融資資金の借入金額を記入すること。</t>
        </r>
      </text>
    </comment>
    <comment ref="W62" authorId="0" shapeId="0" xr:uid="{DAA2C3FB-01DD-4030-8D10-04372BDA6CCC}">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A60F5D6D-0E70-4CC4-B167-B0B87827CA9C}">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B7C22125-8993-485B-B2E5-3A99A5B4E858}">
      <text>
        <r>
          <rPr>
            <sz val="9"/>
            <color indexed="81"/>
            <rFont val="MS P ゴシック"/>
            <family val="3"/>
            <charset val="128"/>
          </rPr>
          <t>事業全体で起債同意を得ている場合（総括表に記載がある場合）記載不要。</t>
        </r>
      </text>
    </comment>
    <comment ref="M63" authorId="0" shapeId="0" xr:uid="{2C74DB07-321C-4A5B-B69E-CC129E7E90D2}">
      <text>
        <r>
          <rPr>
            <sz val="9"/>
            <color indexed="81"/>
            <rFont val="MS P ゴシック"/>
            <family val="3"/>
            <charset val="128"/>
          </rPr>
          <t>事業全体で起債同意を得ている場合で、総括表の「起債同意」欄に記載がある場合、記載不要。</t>
        </r>
      </text>
    </comment>
    <comment ref="L68" authorId="0" shapeId="0" xr:uid="{1C3D86E0-785B-44CB-B2D1-7DD302B8CFBC}">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C7A6A4B9-9D39-47D8-872B-6780195CA9EA}">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6657E91E-1102-4A25-B8C5-D9CE33565BE4}">
      <text>
        <r>
          <rPr>
            <sz val="9"/>
            <color indexed="81"/>
            <rFont val="MS P ゴシック"/>
            <family val="3"/>
            <charset val="128"/>
          </rPr>
          <t>起債事業名を選択してください。</t>
        </r>
      </text>
    </comment>
    <comment ref="J4" authorId="0" shapeId="0" xr:uid="{BC0D4474-0ECF-4249-B999-3892A0D1C5A1}">
      <text>
        <r>
          <rPr>
            <sz val="9"/>
            <color indexed="81"/>
            <rFont val="MS P ゴシック"/>
            <family val="3"/>
            <charset val="128"/>
          </rPr>
          <t>起債計画書の事業名を記載してください。</t>
        </r>
      </text>
    </comment>
    <comment ref="D6" authorId="1" shapeId="0" xr:uid="{48CB0E33-617E-43B4-A02F-56BAB675154E}">
      <text>
        <r>
          <rPr>
            <sz val="9"/>
            <color indexed="81"/>
            <rFont val="MS P ゴシック"/>
            <family val="3"/>
            <charset val="128"/>
          </rPr>
          <t>起債計画書等に基づき、事業内容や必要性及び効果などを記載。</t>
        </r>
      </text>
    </comment>
    <comment ref="X6" authorId="1" shapeId="0" xr:uid="{D7B929DE-D24A-41C2-89C6-09DABEF551F4}">
      <text>
        <r>
          <rPr>
            <sz val="9"/>
            <color indexed="81"/>
            <rFont val="MS P ゴシック"/>
            <family val="3"/>
            <charset val="128"/>
          </rPr>
          <t>計画期間が複数年度にわたる場合は、それぞれの実施内容を記入。
単年度事業の場合は、記入不要。</t>
        </r>
      </text>
    </comment>
    <comment ref="B10" authorId="1" shapeId="0" xr:uid="{924E23D7-E6EA-4E49-9A75-8240FA13D4E8}">
      <text>
        <r>
          <rPr>
            <sz val="9"/>
            <color indexed="81"/>
            <rFont val="MS P ゴシック"/>
            <family val="3"/>
            <charset val="128"/>
          </rPr>
          <t>契約内容がわかるように
事業費内訳名を記載。</t>
        </r>
      </text>
    </comment>
    <comment ref="F10" authorId="1" shapeId="0" xr:uid="{1F6D614A-E415-4BCB-8D6F-EA0B627FC4C5}">
      <text>
        <r>
          <rPr>
            <sz val="9"/>
            <color indexed="81"/>
            <rFont val="MS P ゴシック"/>
            <family val="3"/>
            <charset val="128"/>
          </rPr>
          <t>複数の契約などを含む場合には、最も早い開始日及び最も遅い完成（見込）日を記載。</t>
        </r>
      </text>
    </comment>
    <comment ref="J12" authorId="2" shapeId="0" xr:uid="{B41AC5FB-15B4-4C07-93B1-78D21DD3EB32}">
      <text>
        <r>
          <rPr>
            <sz val="9"/>
            <color indexed="81"/>
            <rFont val="MS P ゴシック"/>
            <family val="3"/>
            <charset val="128"/>
          </rPr>
          <t>起債対象外事業費や他事業に係る事業費が含まれる場合、全体契約金額を＜＞内に記載。</t>
        </r>
      </text>
    </comment>
    <comment ref="M12" authorId="0" shapeId="0" xr:uid="{A5C266E7-A447-4610-A1E2-8514477E1D5E}">
      <text>
        <r>
          <rPr>
            <sz val="9"/>
            <color indexed="81"/>
            <rFont val="MS P ゴシック"/>
            <family val="3"/>
            <charset val="128"/>
          </rPr>
          <t>補助事業と単独事業で基準充当率が異なる場合のみ記載</t>
        </r>
      </text>
    </comment>
    <comment ref="B15" authorId="0" shapeId="0" xr:uid="{29E290FC-F0C4-4C9E-9361-DAA109D483F3}">
      <text>
        <r>
          <rPr>
            <sz val="9"/>
            <color indexed="81"/>
            <rFont val="MS P ゴシック"/>
            <family val="3"/>
            <charset val="128"/>
          </rPr>
          <t>欄が足りない場合は、B16～37欄を再表示してご利用ください。</t>
        </r>
      </text>
    </comment>
    <comment ref="E43" authorId="0" shapeId="0" xr:uid="{0A8DC86F-D78B-4239-8F74-1565388D5818}">
      <text>
        <r>
          <rPr>
            <b/>
            <sz val="9"/>
            <color indexed="81"/>
            <rFont val="ＭＳ Ｐゴシック"/>
            <family val="3"/>
            <charset val="128"/>
          </rPr>
          <t>当該欄には、国庫補助金の名称を記入すること。</t>
        </r>
      </text>
    </comment>
    <comment ref="M43" authorId="0" shapeId="0" xr:uid="{CE6EA803-CA95-4F88-97D9-C9DB53C0A504}">
      <text>
        <r>
          <rPr>
            <sz val="9"/>
            <color indexed="81"/>
            <rFont val="MS P ゴシック"/>
            <family val="3"/>
            <charset val="128"/>
          </rPr>
          <t>補助事業と単独事業で基準充当率が異なる場合のみ記載</t>
        </r>
      </text>
    </comment>
    <comment ref="E44" authorId="0" shapeId="0" xr:uid="{E7D27AB4-BE4B-452B-A99B-D6DA4043224A}">
      <text>
        <r>
          <rPr>
            <sz val="9"/>
            <color indexed="81"/>
            <rFont val="ＭＳ Ｐゴシック"/>
            <family val="3"/>
            <charset val="128"/>
          </rPr>
          <t>当該欄には、都道府県支出金の名称を記入すること。</t>
        </r>
      </text>
    </comment>
    <comment ref="E46" authorId="0" shapeId="0" xr:uid="{5EEC6FA1-E897-40C7-8855-888633D1B09F}">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585C03CC-8A70-421E-8BBC-B9675604E5EA}">
      <text>
        <r>
          <rPr>
            <sz val="9"/>
            <color indexed="81"/>
            <rFont val="ＭＳ Ｐゴシック"/>
            <family val="3"/>
            <charset val="128"/>
          </rPr>
          <t>該当するものを選択すること。</t>
        </r>
      </text>
    </comment>
    <comment ref="J56" authorId="1" shapeId="0" xr:uid="{AE1D5AE1-AAC7-4C62-8898-15C44549D384}">
      <text>
        <r>
          <rPr>
            <sz val="9"/>
            <color indexed="81"/>
            <rFont val="MS P ゴシック"/>
            <family val="3"/>
            <charset val="128"/>
          </rPr>
          <t xml:space="preserve">借入を行う事業の地方債充当率を記入。
</t>
        </r>
      </text>
    </comment>
    <comment ref="Z56" authorId="0" shapeId="0" xr:uid="{0A0B04F7-B8F8-4015-B2F8-751F418BCADA}">
      <text>
        <r>
          <rPr>
            <sz val="9"/>
            <color indexed="81"/>
            <rFont val="ＭＳ Ｐゴシック"/>
            <family val="3"/>
            <charset val="128"/>
          </rPr>
          <t>該当するものを選択すること。</t>
        </r>
      </text>
    </comment>
    <comment ref="D59" authorId="0" shapeId="0" xr:uid="{387673B6-5045-4F68-B52F-0962D3807D1C}">
      <text>
        <r>
          <rPr>
            <sz val="9"/>
            <color indexed="81"/>
            <rFont val="MS P ゴシック"/>
            <family val="3"/>
            <charset val="128"/>
          </rPr>
          <t>事業全体で予算を定めている場合は（総括表に記載がある場合は）記載不要。</t>
        </r>
      </text>
    </comment>
    <comment ref="J61" authorId="0" shapeId="0" xr:uid="{B4B171B1-0E8B-4B8B-8FD4-B34E97FFD8CE}">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CA318251-8F70-427F-8F53-228F107309B6}">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8EA4440F-F406-4181-AD0B-862DF9958577}">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CC80A42B-08A8-4C05-89D5-AE942B0E04AA}">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CE377646-160A-4A7E-A0BA-DAC0EAACD21B}">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036A8F37-48E1-4104-97EF-4B72C942FFD5}">
      <text>
        <r>
          <rPr>
            <sz val="9"/>
            <color indexed="81"/>
            <rFont val="ＭＳ Ｐゴシック"/>
            <family val="3"/>
            <charset val="128"/>
          </rPr>
          <t>起債同意（許可）書のうち、財政融資資金の借入金額を記入すること。</t>
        </r>
      </text>
    </comment>
    <comment ref="W62" authorId="0" shapeId="0" xr:uid="{161E552B-2C59-4D66-8E46-9A2331EA03DB}">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4B509D78-F478-46B2-8D65-36321A3B0933}">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08D1AEF-CE73-4F57-960D-CD79E5D9C91C}">
      <text>
        <r>
          <rPr>
            <sz val="9"/>
            <color indexed="81"/>
            <rFont val="MS P ゴシック"/>
            <family val="3"/>
            <charset val="128"/>
          </rPr>
          <t>事業全体で起債同意を得ている場合（総括表に記載がある場合）記載不要。</t>
        </r>
      </text>
    </comment>
    <comment ref="M63" authorId="0" shapeId="0" xr:uid="{71253418-CFEA-4211-9E4D-A18318E789E6}">
      <text>
        <r>
          <rPr>
            <sz val="9"/>
            <color indexed="81"/>
            <rFont val="MS P ゴシック"/>
            <family val="3"/>
            <charset val="128"/>
          </rPr>
          <t>事業全体で起債同意を得ている場合で、総括表の「起債同意」欄に記載がある場合、記載不要。</t>
        </r>
      </text>
    </comment>
    <comment ref="L68" authorId="0" shapeId="0" xr:uid="{23C2F959-F7DE-4739-BB62-7E2FE2B4AC5E}">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73E18588-3D76-48B7-8992-09FB4584BAA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A5F7CAE1-217B-4A14-B1C8-4BE2FB26F780}">
      <text>
        <r>
          <rPr>
            <sz val="9"/>
            <color indexed="81"/>
            <rFont val="MS P ゴシック"/>
            <family val="3"/>
            <charset val="128"/>
          </rPr>
          <t>起債事業名を選択してください。</t>
        </r>
      </text>
    </comment>
    <comment ref="J4" authorId="0" shapeId="0" xr:uid="{A5D14532-2A45-4F71-8622-ABD7A9496641}">
      <text>
        <r>
          <rPr>
            <sz val="9"/>
            <color indexed="81"/>
            <rFont val="MS P ゴシック"/>
            <family val="3"/>
            <charset val="128"/>
          </rPr>
          <t>起債計画書の事業名を記載してください。</t>
        </r>
      </text>
    </comment>
    <comment ref="D6" authorId="1" shapeId="0" xr:uid="{7869E039-0DC4-449F-AAC1-EC8F2193B596}">
      <text>
        <r>
          <rPr>
            <sz val="9"/>
            <color indexed="81"/>
            <rFont val="MS P ゴシック"/>
            <family val="3"/>
            <charset val="128"/>
          </rPr>
          <t>起債計画書等に基づき、事業内容や必要性及び効果などを記載。</t>
        </r>
      </text>
    </comment>
    <comment ref="X6" authorId="1" shapeId="0" xr:uid="{509ECFEA-E053-47E4-828E-716B9813AD80}">
      <text>
        <r>
          <rPr>
            <sz val="9"/>
            <color indexed="81"/>
            <rFont val="MS P ゴシック"/>
            <family val="3"/>
            <charset val="128"/>
          </rPr>
          <t>計画期間が複数年度にわたる場合は、それぞれの実施内容を記入。
単年度事業の場合は、記入不要。</t>
        </r>
      </text>
    </comment>
    <comment ref="B10" authorId="1" shapeId="0" xr:uid="{E9F18D67-73C7-4D32-A862-BCA882AD3154}">
      <text>
        <r>
          <rPr>
            <sz val="9"/>
            <color indexed="81"/>
            <rFont val="MS P ゴシック"/>
            <family val="3"/>
            <charset val="128"/>
          </rPr>
          <t>契約内容がわかるように
事業費内訳名を記載。</t>
        </r>
      </text>
    </comment>
    <comment ref="F10" authorId="1" shapeId="0" xr:uid="{1806E8F6-986F-4269-B64F-91AA474B082C}">
      <text>
        <r>
          <rPr>
            <sz val="9"/>
            <color indexed="81"/>
            <rFont val="MS P ゴシック"/>
            <family val="3"/>
            <charset val="128"/>
          </rPr>
          <t>複数の契約などを含む場合には、最も早い開始日及び最も遅い完成（見込）日を記載。</t>
        </r>
      </text>
    </comment>
    <comment ref="J12" authorId="2" shapeId="0" xr:uid="{8C60D803-6780-46C1-B83F-9BE4AC169DF8}">
      <text>
        <r>
          <rPr>
            <sz val="9"/>
            <color indexed="81"/>
            <rFont val="MS P ゴシック"/>
            <family val="3"/>
            <charset val="128"/>
          </rPr>
          <t>起債対象外事業費や他事業に係る事業費が含まれる場合、全体契約金額を＜＞内に記載。</t>
        </r>
      </text>
    </comment>
    <comment ref="M12" authorId="0" shapeId="0" xr:uid="{C81D0A0C-CDFE-45F9-8CAF-E88DA6CDAA94}">
      <text>
        <r>
          <rPr>
            <sz val="9"/>
            <color indexed="81"/>
            <rFont val="MS P ゴシック"/>
            <family val="3"/>
            <charset val="128"/>
          </rPr>
          <t>補助事業と単独事業で基準充当率が異なる場合のみ記載</t>
        </r>
      </text>
    </comment>
    <comment ref="B15" authorId="0" shapeId="0" xr:uid="{AAE064F8-B5ED-4270-A553-A3732DF340B7}">
      <text>
        <r>
          <rPr>
            <sz val="9"/>
            <color indexed="81"/>
            <rFont val="MS P ゴシック"/>
            <family val="3"/>
            <charset val="128"/>
          </rPr>
          <t>欄が足りない場合は、B16～37欄を再表示してご利用ください。</t>
        </r>
      </text>
    </comment>
    <comment ref="E43" authorId="0" shapeId="0" xr:uid="{E248B5A7-68F4-479A-A676-D0A8CC6593F3}">
      <text>
        <r>
          <rPr>
            <b/>
            <sz val="9"/>
            <color indexed="81"/>
            <rFont val="ＭＳ Ｐゴシック"/>
            <family val="3"/>
            <charset val="128"/>
          </rPr>
          <t>当該欄には、国庫補助金の名称を記入すること。</t>
        </r>
      </text>
    </comment>
    <comment ref="M43" authorId="0" shapeId="0" xr:uid="{CD68F0C8-BD61-47FA-9C91-2C3BE6DF8971}">
      <text>
        <r>
          <rPr>
            <sz val="9"/>
            <color indexed="81"/>
            <rFont val="MS P ゴシック"/>
            <family val="3"/>
            <charset val="128"/>
          </rPr>
          <t>補助事業と単独事業で基準充当率が異なる場合のみ記載</t>
        </r>
      </text>
    </comment>
    <comment ref="E44" authorId="0" shapeId="0" xr:uid="{E4D33CB8-04A3-4386-AB00-7DB72E0E4E25}">
      <text>
        <r>
          <rPr>
            <sz val="9"/>
            <color indexed="81"/>
            <rFont val="ＭＳ Ｐゴシック"/>
            <family val="3"/>
            <charset val="128"/>
          </rPr>
          <t>当該欄には、都道府県支出金の名称を記入すること。</t>
        </r>
      </text>
    </comment>
    <comment ref="E46" authorId="0" shapeId="0" xr:uid="{CC9FC3CB-3265-4D9C-B5EA-5AF7BCFED2E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48DAEF5D-0EE0-4791-9BCD-29D6BEAB6619}">
      <text>
        <r>
          <rPr>
            <sz val="9"/>
            <color indexed="81"/>
            <rFont val="ＭＳ Ｐゴシック"/>
            <family val="3"/>
            <charset val="128"/>
          </rPr>
          <t>該当するものを選択すること。</t>
        </r>
      </text>
    </comment>
    <comment ref="J56" authorId="1" shapeId="0" xr:uid="{B459C855-5803-4196-9577-EE1789CE6511}">
      <text>
        <r>
          <rPr>
            <sz val="9"/>
            <color indexed="81"/>
            <rFont val="MS P ゴシック"/>
            <family val="3"/>
            <charset val="128"/>
          </rPr>
          <t xml:space="preserve">借入を行う事業の地方債充当率を記入。
</t>
        </r>
      </text>
    </comment>
    <comment ref="Z56" authorId="0" shapeId="0" xr:uid="{33710666-AA98-432C-B122-0F8F34B4656A}">
      <text>
        <r>
          <rPr>
            <sz val="9"/>
            <color indexed="81"/>
            <rFont val="ＭＳ Ｐゴシック"/>
            <family val="3"/>
            <charset val="128"/>
          </rPr>
          <t>該当するものを選択すること。</t>
        </r>
      </text>
    </comment>
    <comment ref="D59" authorId="0" shapeId="0" xr:uid="{CF9074EB-BFDB-4138-B000-4B19297F84CA}">
      <text>
        <r>
          <rPr>
            <sz val="9"/>
            <color indexed="81"/>
            <rFont val="MS P ゴシック"/>
            <family val="3"/>
            <charset val="128"/>
          </rPr>
          <t>事業全体で予算を定めている場合は（総括表に記載がある場合は）記載不要。</t>
        </r>
      </text>
    </comment>
    <comment ref="J61" authorId="0" shapeId="0" xr:uid="{8795DF6D-83B7-40BF-9D79-2FE1F7A08076}">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08A7459C-29CD-4A1B-9E9E-6D8D655B3D68}">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C9F0CA7E-C423-462E-AFC4-563174993FF6}">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784D7D69-C959-41DB-9658-16370B113449}">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24D89B98-F4E9-46AC-9F01-9FEBFE4CB610}">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CEE6BCC4-634B-4D9D-816A-FC62EC87FE97}">
      <text>
        <r>
          <rPr>
            <sz val="9"/>
            <color indexed="81"/>
            <rFont val="ＭＳ Ｐゴシック"/>
            <family val="3"/>
            <charset val="128"/>
          </rPr>
          <t>起債同意（許可）書のうち、財政融資資金の借入金額を記入すること。</t>
        </r>
      </text>
    </comment>
    <comment ref="W62" authorId="0" shapeId="0" xr:uid="{EEB58657-F2FC-407B-BD8D-E99C5A38D3DA}">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5AA1067B-0A37-4F88-915F-E5531625B3E6}">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BA54D082-FF87-4CEC-8605-DA8E35A4C40C}">
      <text>
        <r>
          <rPr>
            <sz val="9"/>
            <color indexed="81"/>
            <rFont val="MS P ゴシック"/>
            <family val="3"/>
            <charset val="128"/>
          </rPr>
          <t>事業全体で起債同意を得ている場合（総括表に記載がある場合）記載不要。</t>
        </r>
      </text>
    </comment>
    <comment ref="M63" authorId="0" shapeId="0" xr:uid="{1FEB1472-B8EB-4661-97DC-3926A74E2790}">
      <text>
        <r>
          <rPr>
            <sz val="9"/>
            <color indexed="81"/>
            <rFont val="MS P ゴシック"/>
            <family val="3"/>
            <charset val="128"/>
          </rPr>
          <t>事業全体で起債同意を得ている場合で、総括表の「起債同意」欄に記載がある場合、記載不要。</t>
        </r>
      </text>
    </comment>
    <comment ref="L68" authorId="0" shapeId="0" xr:uid="{3C6AE17C-A9A1-4B74-9757-722EF579F36A}">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BDAB855A-0C9D-4534-8C8D-D12EF5739B88}">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571706AC-8B16-4293-BD69-A21C4DC844DA}">
      <text>
        <r>
          <rPr>
            <sz val="9"/>
            <color indexed="81"/>
            <rFont val="MS P ゴシック"/>
            <family val="3"/>
            <charset val="128"/>
          </rPr>
          <t>起債事業名を選択してください。</t>
        </r>
      </text>
    </comment>
    <comment ref="J4" authorId="0" shapeId="0" xr:uid="{8359BC6D-FA83-40C9-85A5-A9B333F0436E}">
      <text>
        <r>
          <rPr>
            <sz val="9"/>
            <color indexed="81"/>
            <rFont val="MS P ゴシック"/>
            <family val="3"/>
            <charset val="128"/>
          </rPr>
          <t>起債計画書の事業名を記載してください。</t>
        </r>
      </text>
    </comment>
    <comment ref="D6" authorId="1" shapeId="0" xr:uid="{BD41311C-51CD-415A-9DBE-C2B14D628603}">
      <text>
        <r>
          <rPr>
            <sz val="9"/>
            <color indexed="81"/>
            <rFont val="MS P ゴシック"/>
            <family val="3"/>
            <charset val="128"/>
          </rPr>
          <t>起債計画書等に基づき、事業内容や必要性及び効果などを記載。</t>
        </r>
      </text>
    </comment>
    <comment ref="X6" authorId="1" shapeId="0" xr:uid="{FACFC669-54C5-4DEE-9A63-1D7F02A04FF1}">
      <text>
        <r>
          <rPr>
            <sz val="9"/>
            <color indexed="81"/>
            <rFont val="MS P ゴシック"/>
            <family val="3"/>
            <charset val="128"/>
          </rPr>
          <t>計画期間が複数年度にわたる場合は、それぞれの実施内容を記入。
単年度事業の場合は、記入不要。</t>
        </r>
      </text>
    </comment>
    <comment ref="B10" authorId="1" shapeId="0" xr:uid="{784355F0-9363-4F74-B17B-D82279F9C935}">
      <text>
        <r>
          <rPr>
            <sz val="9"/>
            <color indexed="81"/>
            <rFont val="MS P ゴシック"/>
            <family val="3"/>
            <charset val="128"/>
          </rPr>
          <t>契約内容がわかるように
事業費内訳名を記載。</t>
        </r>
      </text>
    </comment>
    <comment ref="F10" authorId="1" shapeId="0" xr:uid="{A9EA16FF-D038-4FE0-98CE-12DDDD5670BE}">
      <text>
        <r>
          <rPr>
            <sz val="9"/>
            <color indexed="81"/>
            <rFont val="MS P ゴシック"/>
            <family val="3"/>
            <charset val="128"/>
          </rPr>
          <t>複数の契約などを含む場合には、最も早い開始日及び最も遅い完成（見込）日を記載。</t>
        </r>
      </text>
    </comment>
    <comment ref="J12" authorId="2" shapeId="0" xr:uid="{59D98B2D-EA24-43B8-A284-53DC5CFA13F8}">
      <text>
        <r>
          <rPr>
            <sz val="9"/>
            <color indexed="81"/>
            <rFont val="MS P ゴシック"/>
            <family val="3"/>
            <charset val="128"/>
          </rPr>
          <t>起債対象外事業費や他事業に係る事業費が含まれる場合、全体契約金額を＜＞内に記載。</t>
        </r>
      </text>
    </comment>
    <comment ref="M12" authorId="0" shapeId="0" xr:uid="{6DE3EC36-2A3C-41DF-B8D9-24D52E37EB55}">
      <text>
        <r>
          <rPr>
            <sz val="9"/>
            <color indexed="81"/>
            <rFont val="MS P ゴシック"/>
            <family val="3"/>
            <charset val="128"/>
          </rPr>
          <t>補助事業と単独事業で基準充当率が異なる場合のみ記載</t>
        </r>
      </text>
    </comment>
    <comment ref="B15" authorId="0" shapeId="0" xr:uid="{C3AB0E2C-B82F-4824-A10D-BB6430A779F8}">
      <text>
        <r>
          <rPr>
            <sz val="9"/>
            <color indexed="81"/>
            <rFont val="MS P ゴシック"/>
            <family val="3"/>
            <charset val="128"/>
          </rPr>
          <t>欄が足りない場合は、B16～37欄を再表示してご利用ください。</t>
        </r>
      </text>
    </comment>
    <comment ref="E43" authorId="0" shapeId="0" xr:uid="{D40EF9E9-A515-467D-9A32-376D0590728F}">
      <text>
        <r>
          <rPr>
            <b/>
            <sz val="9"/>
            <color indexed="81"/>
            <rFont val="ＭＳ Ｐゴシック"/>
            <family val="3"/>
            <charset val="128"/>
          </rPr>
          <t>当該欄には、国庫補助金の名称を記入すること。</t>
        </r>
      </text>
    </comment>
    <comment ref="M43" authorId="0" shapeId="0" xr:uid="{34D4E5D8-C6E0-48B1-9766-6E87308341B9}">
      <text>
        <r>
          <rPr>
            <sz val="9"/>
            <color indexed="81"/>
            <rFont val="MS P ゴシック"/>
            <family val="3"/>
            <charset val="128"/>
          </rPr>
          <t>補助事業と単独事業で基準充当率が異なる場合のみ記載</t>
        </r>
      </text>
    </comment>
    <comment ref="E44" authorId="0" shapeId="0" xr:uid="{4EB2DF84-4ED7-403C-BF83-5CC1ECB06C20}">
      <text>
        <r>
          <rPr>
            <sz val="9"/>
            <color indexed="81"/>
            <rFont val="ＭＳ Ｐゴシック"/>
            <family val="3"/>
            <charset val="128"/>
          </rPr>
          <t>当該欄には、都道府県支出金の名称を記入すること。</t>
        </r>
      </text>
    </comment>
    <comment ref="E46" authorId="0" shapeId="0" xr:uid="{3999C7EB-48B5-48A1-909F-63788A7E939C}">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58DEEA3E-AC27-486F-94F9-2D99E943F10A}">
      <text>
        <r>
          <rPr>
            <sz val="9"/>
            <color indexed="81"/>
            <rFont val="ＭＳ Ｐゴシック"/>
            <family val="3"/>
            <charset val="128"/>
          </rPr>
          <t>該当するものを選択すること。</t>
        </r>
      </text>
    </comment>
    <comment ref="J56" authorId="1" shapeId="0" xr:uid="{9EF18936-4B20-4A9D-8203-5363B2A03749}">
      <text>
        <r>
          <rPr>
            <sz val="9"/>
            <color indexed="81"/>
            <rFont val="MS P ゴシック"/>
            <family val="3"/>
            <charset val="128"/>
          </rPr>
          <t xml:space="preserve">借入を行う事業の地方債充当率を記入。
</t>
        </r>
      </text>
    </comment>
    <comment ref="Z56" authorId="0" shapeId="0" xr:uid="{02A8CFAE-A071-4E47-B42A-D79FBA6D0DC2}">
      <text>
        <r>
          <rPr>
            <sz val="9"/>
            <color indexed="81"/>
            <rFont val="ＭＳ Ｐゴシック"/>
            <family val="3"/>
            <charset val="128"/>
          </rPr>
          <t>該当するものを選択すること。</t>
        </r>
      </text>
    </comment>
    <comment ref="D59" authorId="0" shapeId="0" xr:uid="{9EF2EF47-DF9B-42CD-AD0A-E9934EFBF6FF}">
      <text>
        <r>
          <rPr>
            <sz val="9"/>
            <color indexed="81"/>
            <rFont val="MS P ゴシック"/>
            <family val="3"/>
            <charset val="128"/>
          </rPr>
          <t>事業全体で予算を定めている場合は（総括表に記載がある場合は）記載不要。</t>
        </r>
      </text>
    </comment>
    <comment ref="J61" authorId="0" shapeId="0" xr:uid="{6D5B6363-2644-41E5-86AB-665C9A8B301A}">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EC05ED72-E9BC-4917-BC16-8AED8F7654DD}">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F03A0A39-D825-4FFB-B42F-D75F2B65D5BE}">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62220DC8-2D2A-4097-823F-E2101C5643D2}">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62013543-F1CA-45F0-823C-6E5E5ACDF496}">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CDD5C7D2-18B0-40E3-B42A-E1ECCB625803}">
      <text>
        <r>
          <rPr>
            <sz val="9"/>
            <color indexed="81"/>
            <rFont val="ＭＳ Ｐゴシック"/>
            <family val="3"/>
            <charset val="128"/>
          </rPr>
          <t>起債同意（許可）書のうち、財政融資資金の借入金額を記入すること。</t>
        </r>
      </text>
    </comment>
    <comment ref="W62" authorId="0" shapeId="0" xr:uid="{C7CB0D57-C134-46B3-A2A1-4BB3BECE9E98}">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1A7A0648-4E5A-45B4-A39E-E2C304C57537}">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F2E976B4-FEED-4525-B77C-FC27FD83B5FC}">
      <text>
        <r>
          <rPr>
            <sz val="9"/>
            <color indexed="81"/>
            <rFont val="MS P ゴシック"/>
            <family val="3"/>
            <charset val="128"/>
          </rPr>
          <t>事業全体で起債同意を得ている場合（総括表に記載がある場合）記載不要。</t>
        </r>
      </text>
    </comment>
    <comment ref="M63" authorId="0" shapeId="0" xr:uid="{9D24DEFE-C548-49EC-9B31-C03B0EED469B}">
      <text>
        <r>
          <rPr>
            <sz val="9"/>
            <color indexed="81"/>
            <rFont val="MS P ゴシック"/>
            <family val="3"/>
            <charset val="128"/>
          </rPr>
          <t>事業全体で起債同意を得ている場合で、総括表の「起債同意」欄に記載がある場合、記載不要。</t>
        </r>
      </text>
    </comment>
    <comment ref="L68" authorId="0" shapeId="0" xr:uid="{ED40DF84-9B90-4D7F-986A-F8221AB9BD79}">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1DDFB521-1003-45ED-8846-142F86A47DFC}">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16CE02D1-1B72-4EAB-8B6D-DA10FCBB0513}">
      <text>
        <r>
          <rPr>
            <sz val="9"/>
            <color indexed="81"/>
            <rFont val="MS P ゴシック"/>
            <family val="3"/>
            <charset val="128"/>
          </rPr>
          <t>起債事業名を選択してください。</t>
        </r>
      </text>
    </comment>
    <comment ref="J4" authorId="0" shapeId="0" xr:uid="{A680E12D-0393-4BCA-B64B-14DE5C63EDDC}">
      <text>
        <r>
          <rPr>
            <sz val="9"/>
            <color indexed="81"/>
            <rFont val="MS P ゴシック"/>
            <family val="3"/>
            <charset val="128"/>
          </rPr>
          <t>起債計画書の事業名を記載してください。</t>
        </r>
      </text>
    </comment>
    <comment ref="D6" authorId="1" shapeId="0" xr:uid="{2408D29C-4D17-4A7C-B3AF-E35969A5DCB4}">
      <text>
        <r>
          <rPr>
            <sz val="9"/>
            <color indexed="81"/>
            <rFont val="MS P ゴシック"/>
            <family val="3"/>
            <charset val="128"/>
          </rPr>
          <t>起債計画書等に基づき、事業内容や必要性及び効果などを記載。</t>
        </r>
      </text>
    </comment>
    <comment ref="X6" authorId="1" shapeId="0" xr:uid="{FF6587B8-1066-425A-9C8E-8F3C0B4C4D2C}">
      <text>
        <r>
          <rPr>
            <sz val="9"/>
            <color indexed="81"/>
            <rFont val="MS P ゴシック"/>
            <family val="3"/>
            <charset val="128"/>
          </rPr>
          <t>計画期間が複数年度にわたる場合は、それぞれの実施内容を記入。
単年度事業の場合は、記入不要。</t>
        </r>
      </text>
    </comment>
    <comment ref="B10" authorId="1" shapeId="0" xr:uid="{451C0BE5-6302-4A3D-BC39-A22B2F2EA491}">
      <text>
        <r>
          <rPr>
            <sz val="9"/>
            <color indexed="81"/>
            <rFont val="MS P ゴシック"/>
            <family val="3"/>
            <charset val="128"/>
          </rPr>
          <t>契約内容がわかるように
事業費内訳名を記載。</t>
        </r>
      </text>
    </comment>
    <comment ref="F10" authorId="1" shapeId="0" xr:uid="{58FFCA00-472C-4B0D-8A38-19F2483C4B76}">
      <text>
        <r>
          <rPr>
            <sz val="9"/>
            <color indexed="81"/>
            <rFont val="MS P ゴシック"/>
            <family val="3"/>
            <charset val="128"/>
          </rPr>
          <t>複数の契約などを含む場合には、最も早い開始日及び最も遅い完成（見込）日を記載。</t>
        </r>
      </text>
    </comment>
    <comment ref="J12" authorId="2" shapeId="0" xr:uid="{8B01F3E9-700B-4FE7-BA6D-9BF260CA7CEA}">
      <text>
        <r>
          <rPr>
            <sz val="9"/>
            <color indexed="81"/>
            <rFont val="MS P ゴシック"/>
            <family val="3"/>
            <charset val="128"/>
          </rPr>
          <t>起債対象外事業費や他事業に係る事業費が含まれる場合、全体契約金額を＜＞内に記載。</t>
        </r>
      </text>
    </comment>
    <comment ref="M12" authorId="0" shapeId="0" xr:uid="{F650089A-94A9-405D-B4C7-A6D722F2006C}">
      <text>
        <r>
          <rPr>
            <sz val="9"/>
            <color indexed="81"/>
            <rFont val="MS P ゴシック"/>
            <family val="3"/>
            <charset val="128"/>
          </rPr>
          <t>補助事業と単独事業で基準充当率が異なる場合のみ記載</t>
        </r>
      </text>
    </comment>
    <comment ref="B15" authorId="0" shapeId="0" xr:uid="{07F9B8C5-AEB3-4D10-B127-77B17813F429}">
      <text>
        <r>
          <rPr>
            <sz val="9"/>
            <color indexed="81"/>
            <rFont val="MS P ゴシック"/>
            <family val="3"/>
            <charset val="128"/>
          </rPr>
          <t>欄が足りない場合は、B16～37欄を再表示してご利用ください。</t>
        </r>
      </text>
    </comment>
    <comment ref="E43" authorId="0" shapeId="0" xr:uid="{D1159B9D-3C0C-446F-847A-32623E57B3B2}">
      <text>
        <r>
          <rPr>
            <b/>
            <sz val="9"/>
            <color indexed="81"/>
            <rFont val="ＭＳ Ｐゴシック"/>
            <family val="3"/>
            <charset val="128"/>
          </rPr>
          <t>当該欄には、国庫補助金の名称を記入すること。</t>
        </r>
      </text>
    </comment>
    <comment ref="M43" authorId="0" shapeId="0" xr:uid="{6DE04BEC-F89D-4125-AAAB-8218DC1E1D71}">
      <text>
        <r>
          <rPr>
            <sz val="9"/>
            <color indexed="81"/>
            <rFont val="MS P ゴシック"/>
            <family val="3"/>
            <charset val="128"/>
          </rPr>
          <t>補助事業と単独事業で基準充当率が異なる場合のみ記載</t>
        </r>
      </text>
    </comment>
    <comment ref="E44" authorId="0" shapeId="0" xr:uid="{74704400-2180-426B-ACD4-7373B0703C35}">
      <text>
        <r>
          <rPr>
            <sz val="9"/>
            <color indexed="81"/>
            <rFont val="ＭＳ Ｐゴシック"/>
            <family val="3"/>
            <charset val="128"/>
          </rPr>
          <t>当該欄には、都道府県支出金の名称を記入すること。</t>
        </r>
      </text>
    </comment>
    <comment ref="E46" authorId="0" shapeId="0" xr:uid="{06F17CDD-71BB-44AE-B457-38909F2D8864}">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4135F3E7-EF96-4D8A-A8C2-BEE42804D431}">
      <text>
        <r>
          <rPr>
            <sz val="9"/>
            <color indexed="81"/>
            <rFont val="ＭＳ Ｐゴシック"/>
            <family val="3"/>
            <charset val="128"/>
          </rPr>
          <t>該当するものを選択すること。</t>
        </r>
      </text>
    </comment>
    <comment ref="J56" authorId="1" shapeId="0" xr:uid="{9264F67A-3F8A-4B32-BE8F-C597F58FEE11}">
      <text>
        <r>
          <rPr>
            <sz val="9"/>
            <color indexed="81"/>
            <rFont val="MS P ゴシック"/>
            <family val="3"/>
            <charset val="128"/>
          </rPr>
          <t xml:space="preserve">借入を行う事業の地方債充当率を記入。
</t>
        </r>
      </text>
    </comment>
    <comment ref="Z56" authorId="0" shapeId="0" xr:uid="{BA552519-8ABC-467E-B3BD-91A187CD2FF9}">
      <text>
        <r>
          <rPr>
            <sz val="9"/>
            <color indexed="81"/>
            <rFont val="ＭＳ Ｐゴシック"/>
            <family val="3"/>
            <charset val="128"/>
          </rPr>
          <t>該当するものを選択すること。</t>
        </r>
      </text>
    </comment>
    <comment ref="D59" authorId="0" shapeId="0" xr:uid="{9156B72C-7ACD-4E35-8F76-757652BCED84}">
      <text>
        <r>
          <rPr>
            <sz val="9"/>
            <color indexed="81"/>
            <rFont val="MS P ゴシック"/>
            <family val="3"/>
            <charset val="128"/>
          </rPr>
          <t>事業全体で予算を定めている場合は（総括表に記載がある場合は）記載不要。</t>
        </r>
      </text>
    </comment>
    <comment ref="J61" authorId="0" shapeId="0" xr:uid="{428E0200-3A5C-4A22-B6BB-97CC01C94624}">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DB85DFE4-5911-4930-8087-E59395D1957D}">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0B83571D-3B25-46F4-9E8D-28BE1A992A92}">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F88E2755-91F7-46BD-A4C6-C9F42BCDA9BF}">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22AE2C5A-E8E3-4C70-A9C1-7A37A19B0885}">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19EC6A5F-3989-4579-B188-190A7C229479}">
      <text>
        <r>
          <rPr>
            <sz val="9"/>
            <color indexed="81"/>
            <rFont val="ＭＳ Ｐゴシック"/>
            <family val="3"/>
            <charset val="128"/>
          </rPr>
          <t>起債同意（許可）書のうち、財政融資資金の借入金額を記入すること。</t>
        </r>
      </text>
    </comment>
    <comment ref="W62" authorId="0" shapeId="0" xr:uid="{BC87EE6D-2C26-4C4A-B437-012D694520C6}">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7B02E98B-4310-4A32-8468-89CECC0D0257}">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B6D90944-1BF9-4B7D-8E18-A2AA54852FDF}">
      <text>
        <r>
          <rPr>
            <sz val="9"/>
            <color indexed="81"/>
            <rFont val="MS P ゴシック"/>
            <family val="3"/>
            <charset val="128"/>
          </rPr>
          <t>事業全体で起債同意を得ている場合（総括表に記載がある場合）記載不要。</t>
        </r>
      </text>
    </comment>
    <comment ref="M63" authorId="0" shapeId="0" xr:uid="{80C9C867-7016-492F-AFFF-40E26AEDAF4E}">
      <text>
        <r>
          <rPr>
            <sz val="9"/>
            <color indexed="81"/>
            <rFont val="MS P ゴシック"/>
            <family val="3"/>
            <charset val="128"/>
          </rPr>
          <t>事業全体で起債同意を得ている場合で、総括表の「起債同意」欄に記載がある場合、記載不要。</t>
        </r>
      </text>
    </comment>
    <comment ref="L68" authorId="0" shapeId="0" xr:uid="{CECEC39E-8B36-4FC9-92A8-4B5813D7A07A}">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636A6C49-D978-417C-BB4C-F4F2F92F1E67}">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1D0A3270-388A-4212-83AA-AD4DC2DF43DA}">
      <text>
        <r>
          <rPr>
            <sz val="9"/>
            <color indexed="81"/>
            <rFont val="MS P ゴシック"/>
            <family val="3"/>
            <charset val="128"/>
          </rPr>
          <t>起債事業名を選択してください。</t>
        </r>
      </text>
    </comment>
    <comment ref="J4" authorId="0" shapeId="0" xr:uid="{12DF823C-C436-4484-B7EB-6F5B32642DD3}">
      <text>
        <r>
          <rPr>
            <sz val="9"/>
            <color indexed="81"/>
            <rFont val="MS P ゴシック"/>
            <family val="3"/>
            <charset val="128"/>
          </rPr>
          <t>起債計画書の事業名を記載してください。</t>
        </r>
      </text>
    </comment>
    <comment ref="D6" authorId="1" shapeId="0" xr:uid="{A3AA007E-0904-44BC-A0CB-A344284874AB}">
      <text>
        <r>
          <rPr>
            <sz val="9"/>
            <color indexed="81"/>
            <rFont val="MS P ゴシック"/>
            <family val="3"/>
            <charset val="128"/>
          </rPr>
          <t>起債計画書等に基づき、事業内容や必要性及び効果などを記載。</t>
        </r>
      </text>
    </comment>
    <comment ref="X6" authorId="1" shapeId="0" xr:uid="{AF793EDD-0FD8-4AB1-A2A4-F4DEEC031A6B}">
      <text>
        <r>
          <rPr>
            <sz val="9"/>
            <color indexed="81"/>
            <rFont val="MS P ゴシック"/>
            <family val="3"/>
            <charset val="128"/>
          </rPr>
          <t>計画期間が複数年度にわたる場合は、それぞれの実施内容を記入。
単年度事業の場合は、記入不要。</t>
        </r>
      </text>
    </comment>
    <comment ref="B10" authorId="1" shapeId="0" xr:uid="{EB136747-34E3-4DD1-B6A4-23DA4DC3C2D1}">
      <text>
        <r>
          <rPr>
            <sz val="9"/>
            <color indexed="81"/>
            <rFont val="MS P ゴシック"/>
            <family val="3"/>
            <charset val="128"/>
          </rPr>
          <t>契約内容がわかるように
事業費内訳名を記載。</t>
        </r>
      </text>
    </comment>
    <comment ref="F10" authorId="1" shapeId="0" xr:uid="{667E597C-7558-412E-A063-734E54421754}">
      <text>
        <r>
          <rPr>
            <sz val="9"/>
            <color indexed="81"/>
            <rFont val="MS P ゴシック"/>
            <family val="3"/>
            <charset val="128"/>
          </rPr>
          <t>複数の契約などを含む場合には、最も早い開始日及び最も遅い完成（見込）日を記載。</t>
        </r>
      </text>
    </comment>
    <comment ref="J12" authorId="2" shapeId="0" xr:uid="{0096A826-EAF1-495D-BF42-6AD8695DED06}">
      <text>
        <r>
          <rPr>
            <sz val="9"/>
            <color indexed="81"/>
            <rFont val="MS P ゴシック"/>
            <family val="3"/>
            <charset val="128"/>
          </rPr>
          <t>起債対象外事業費や他事業に係る事業費が含まれる場合、全体契約金額を＜＞内に記載。</t>
        </r>
      </text>
    </comment>
    <comment ref="M12" authorId="0" shapeId="0" xr:uid="{56BDBE81-452F-4E8A-A777-A5320723D766}">
      <text>
        <r>
          <rPr>
            <sz val="9"/>
            <color indexed="81"/>
            <rFont val="MS P ゴシック"/>
            <family val="3"/>
            <charset val="128"/>
          </rPr>
          <t>補助事業と単独事業で基準充当率が異なる場合のみ記載</t>
        </r>
      </text>
    </comment>
    <comment ref="B15" authorId="0" shapeId="0" xr:uid="{99F1EE1B-256A-4936-B4DC-2C043BD08320}">
      <text>
        <r>
          <rPr>
            <sz val="9"/>
            <color indexed="81"/>
            <rFont val="MS P ゴシック"/>
            <family val="3"/>
            <charset val="128"/>
          </rPr>
          <t>欄が足りない場合は、B16～37欄を再表示してご利用ください。</t>
        </r>
      </text>
    </comment>
    <comment ref="E43" authorId="0" shapeId="0" xr:uid="{1D501739-2878-4ADC-8C5E-1F75B490D3EA}">
      <text>
        <r>
          <rPr>
            <b/>
            <sz val="9"/>
            <color indexed="81"/>
            <rFont val="ＭＳ Ｐゴシック"/>
            <family val="3"/>
            <charset val="128"/>
          </rPr>
          <t>当該欄には、国庫補助金の名称を記入すること。</t>
        </r>
      </text>
    </comment>
    <comment ref="M43" authorId="0" shapeId="0" xr:uid="{038191F6-D164-45F9-94E7-260280C6AB1F}">
      <text>
        <r>
          <rPr>
            <sz val="9"/>
            <color indexed="81"/>
            <rFont val="MS P ゴシック"/>
            <family val="3"/>
            <charset val="128"/>
          </rPr>
          <t>補助事業と単独事業で基準充当率が異なる場合のみ記載</t>
        </r>
      </text>
    </comment>
    <comment ref="E44" authorId="0" shapeId="0" xr:uid="{210E8ED8-54FD-411D-973A-02FE2A46E655}">
      <text>
        <r>
          <rPr>
            <sz val="9"/>
            <color indexed="81"/>
            <rFont val="ＭＳ Ｐゴシック"/>
            <family val="3"/>
            <charset val="128"/>
          </rPr>
          <t>当該欄には、都道府県支出金の名称を記入すること。</t>
        </r>
      </text>
    </comment>
    <comment ref="E46" authorId="0" shapeId="0" xr:uid="{D4270286-2479-40C4-906E-BD81BBBBD884}">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E81BCD61-1A68-489B-83AB-AD192B773FAD}">
      <text>
        <r>
          <rPr>
            <sz val="9"/>
            <color indexed="81"/>
            <rFont val="ＭＳ Ｐゴシック"/>
            <family val="3"/>
            <charset val="128"/>
          </rPr>
          <t>該当するものを選択すること。</t>
        </r>
      </text>
    </comment>
    <comment ref="J56" authorId="1" shapeId="0" xr:uid="{AB78F61F-F205-44A1-A396-BA48E5473C43}">
      <text>
        <r>
          <rPr>
            <sz val="9"/>
            <color indexed="81"/>
            <rFont val="MS P ゴシック"/>
            <family val="3"/>
            <charset val="128"/>
          </rPr>
          <t xml:space="preserve">借入を行う事業の地方債充当率を記入。
</t>
        </r>
      </text>
    </comment>
    <comment ref="Z56" authorId="0" shapeId="0" xr:uid="{01C3F3A6-2B18-43E7-A60D-533E26DF08A1}">
      <text>
        <r>
          <rPr>
            <sz val="9"/>
            <color indexed="81"/>
            <rFont val="ＭＳ Ｐゴシック"/>
            <family val="3"/>
            <charset val="128"/>
          </rPr>
          <t>該当するものを選択すること。</t>
        </r>
      </text>
    </comment>
    <comment ref="D59" authorId="0" shapeId="0" xr:uid="{C61479C1-924D-4353-9AEF-23B4DF4AAD6B}">
      <text>
        <r>
          <rPr>
            <sz val="9"/>
            <color indexed="81"/>
            <rFont val="MS P ゴシック"/>
            <family val="3"/>
            <charset val="128"/>
          </rPr>
          <t>事業全体で予算を定めている場合は（総括表に記載がある場合は）記載不要。</t>
        </r>
      </text>
    </comment>
    <comment ref="J61" authorId="0" shapeId="0" xr:uid="{48E61B2B-3D1C-4916-9AF1-43BB784E473C}">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3113CC63-503F-4B8E-9449-B52ED3B37918}">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8CBE28E5-4368-40C7-B1F8-1186F38AB1E0}">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66C4BA05-A739-4CF6-87DF-8BBCDDFBE745}">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2A2785D3-C98C-4797-8EA5-816D42300B62}">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B92C9A1A-B9A1-476A-B058-A999C3C7E1DF}">
      <text>
        <r>
          <rPr>
            <sz val="9"/>
            <color indexed="81"/>
            <rFont val="ＭＳ Ｐゴシック"/>
            <family val="3"/>
            <charset val="128"/>
          </rPr>
          <t>起債同意（許可）書のうち、財政融資資金の借入金額を記入すること。</t>
        </r>
      </text>
    </comment>
    <comment ref="W62" authorId="0" shapeId="0" xr:uid="{9E9D893A-6969-44C0-8353-9F27BA407B7B}">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65CCEECD-1572-4C2F-82B9-448412BCD8A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0EE41D0-AD15-41AC-BA0F-1DE36940FE10}">
      <text>
        <r>
          <rPr>
            <sz val="9"/>
            <color indexed="81"/>
            <rFont val="MS P ゴシック"/>
            <family val="3"/>
            <charset val="128"/>
          </rPr>
          <t>事業全体で起債同意を得ている場合（総括表に記載がある場合）記載不要。</t>
        </r>
      </text>
    </comment>
    <comment ref="M63" authorId="0" shapeId="0" xr:uid="{B234F055-58D9-45C7-AE35-9EE063C51396}">
      <text>
        <r>
          <rPr>
            <sz val="9"/>
            <color indexed="81"/>
            <rFont val="MS P ゴシック"/>
            <family val="3"/>
            <charset val="128"/>
          </rPr>
          <t>事業全体で起債同意を得ている場合で、総括表の「起債同意」欄に記載がある場合、記載不要。</t>
        </r>
      </text>
    </comment>
    <comment ref="L68" authorId="0" shapeId="0" xr:uid="{27497B27-912E-460D-ABFA-4E9D0ECD41C8}">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50E5AB75-DEAA-4410-940B-49D28F45B7A3}">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E37A4401-0C32-478F-9D5C-16F4F24DAF41}">
      <text>
        <r>
          <rPr>
            <sz val="9"/>
            <color indexed="81"/>
            <rFont val="MS P ゴシック"/>
            <family val="3"/>
            <charset val="128"/>
          </rPr>
          <t>起債事業名を選択してください。</t>
        </r>
      </text>
    </comment>
    <comment ref="J4" authorId="0" shapeId="0" xr:uid="{A752DF0F-8205-45C7-AAD7-CB98C4A3E622}">
      <text>
        <r>
          <rPr>
            <sz val="9"/>
            <color indexed="81"/>
            <rFont val="MS P ゴシック"/>
            <family val="3"/>
            <charset val="128"/>
          </rPr>
          <t>起債計画書の事業名を記載してください。</t>
        </r>
      </text>
    </comment>
    <comment ref="D6" authorId="1" shapeId="0" xr:uid="{48C4737D-67BA-4CBE-8FE9-8A8F75DCCDD9}">
      <text>
        <r>
          <rPr>
            <sz val="9"/>
            <color indexed="81"/>
            <rFont val="MS P ゴシック"/>
            <family val="3"/>
            <charset val="128"/>
          </rPr>
          <t>起債計画書等に基づき、事業内容や必要性及び効果などを記載。</t>
        </r>
      </text>
    </comment>
    <comment ref="X6" authorId="1" shapeId="0" xr:uid="{1A6EE65A-B5C2-49A3-A438-6D4E3A19C9D0}">
      <text>
        <r>
          <rPr>
            <sz val="9"/>
            <color indexed="81"/>
            <rFont val="MS P ゴシック"/>
            <family val="3"/>
            <charset val="128"/>
          </rPr>
          <t>計画期間が複数年度にわたる場合は、それぞれの実施内容を記入。
単年度事業の場合は、記入不要。</t>
        </r>
      </text>
    </comment>
    <comment ref="B10" authorId="1" shapeId="0" xr:uid="{6D0DAFCC-3436-4A47-BD2E-BD4DAFBCD6A8}">
      <text>
        <r>
          <rPr>
            <sz val="9"/>
            <color indexed="81"/>
            <rFont val="MS P ゴシック"/>
            <family val="3"/>
            <charset val="128"/>
          </rPr>
          <t>契約内容がわかるように
事業費内訳名を記載。</t>
        </r>
      </text>
    </comment>
    <comment ref="F10" authorId="1" shapeId="0" xr:uid="{131628F4-62BE-4BDE-8A51-48459171EB96}">
      <text>
        <r>
          <rPr>
            <sz val="9"/>
            <color indexed="81"/>
            <rFont val="MS P ゴシック"/>
            <family val="3"/>
            <charset val="128"/>
          </rPr>
          <t>複数の契約などを含む場合には、最も早い開始日及び最も遅い完成（見込）日を記載。</t>
        </r>
      </text>
    </comment>
    <comment ref="J12" authorId="2" shapeId="0" xr:uid="{F6C56C9E-12A8-4EEF-8207-86B0DD74C9BB}">
      <text>
        <r>
          <rPr>
            <sz val="9"/>
            <color indexed="81"/>
            <rFont val="MS P ゴシック"/>
            <family val="3"/>
            <charset val="128"/>
          </rPr>
          <t>起債対象外事業費や他事業に係る事業費が含まれる場合、全体契約金額を＜＞内に記載。</t>
        </r>
      </text>
    </comment>
    <comment ref="M12" authorId="0" shapeId="0" xr:uid="{52DD91B5-F8B8-4474-8A47-A097A2ABBDCA}">
      <text>
        <r>
          <rPr>
            <sz val="9"/>
            <color indexed="81"/>
            <rFont val="MS P ゴシック"/>
            <family val="3"/>
            <charset val="128"/>
          </rPr>
          <t>補助事業と単独事業で基準充当率が異なる場合のみ記載</t>
        </r>
      </text>
    </comment>
    <comment ref="B15" authorId="0" shapeId="0" xr:uid="{5DC4390A-AF1A-4825-838C-85D958B887ED}">
      <text>
        <r>
          <rPr>
            <sz val="9"/>
            <color indexed="81"/>
            <rFont val="MS P ゴシック"/>
            <family val="3"/>
            <charset val="128"/>
          </rPr>
          <t>欄が足りない場合は、B16～37欄を再表示してご利用ください。</t>
        </r>
      </text>
    </comment>
    <comment ref="E43" authorId="0" shapeId="0" xr:uid="{652D9EF9-F31A-4657-99ED-822ED378CE47}">
      <text>
        <r>
          <rPr>
            <b/>
            <sz val="9"/>
            <color indexed="81"/>
            <rFont val="ＭＳ Ｐゴシック"/>
            <family val="3"/>
            <charset val="128"/>
          </rPr>
          <t>当該欄には、国庫補助金の名称を記入すること。</t>
        </r>
      </text>
    </comment>
    <comment ref="M43" authorId="0" shapeId="0" xr:uid="{97216025-8AED-4C8D-AB27-8FF848A56DA4}">
      <text>
        <r>
          <rPr>
            <sz val="9"/>
            <color indexed="81"/>
            <rFont val="MS P ゴシック"/>
            <family val="3"/>
            <charset val="128"/>
          </rPr>
          <t>補助事業と単独事業で基準充当率が異なる場合のみ記載</t>
        </r>
      </text>
    </comment>
    <comment ref="E44" authorId="0" shapeId="0" xr:uid="{9728E7F3-063C-4791-9EA4-AB70EF7110BB}">
      <text>
        <r>
          <rPr>
            <sz val="9"/>
            <color indexed="81"/>
            <rFont val="ＭＳ Ｐゴシック"/>
            <family val="3"/>
            <charset val="128"/>
          </rPr>
          <t>当該欄には、都道府県支出金の名称を記入すること。</t>
        </r>
      </text>
    </comment>
    <comment ref="E46" authorId="0" shapeId="0" xr:uid="{38A9B801-FA90-4BC8-A3B6-E2848AB62CB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9F27ABF0-DD2D-473E-AC60-D3936A726ABC}">
      <text>
        <r>
          <rPr>
            <sz val="9"/>
            <color indexed="81"/>
            <rFont val="ＭＳ Ｐゴシック"/>
            <family val="3"/>
            <charset val="128"/>
          </rPr>
          <t>該当するものを選択すること。</t>
        </r>
      </text>
    </comment>
    <comment ref="J56" authorId="1" shapeId="0" xr:uid="{C1AD6D38-8025-478E-A01E-95E4EB7F18A1}">
      <text>
        <r>
          <rPr>
            <sz val="9"/>
            <color indexed="81"/>
            <rFont val="MS P ゴシック"/>
            <family val="3"/>
            <charset val="128"/>
          </rPr>
          <t xml:space="preserve">借入を行う事業の地方債充当率を記入。
</t>
        </r>
      </text>
    </comment>
    <comment ref="Z56" authorId="0" shapeId="0" xr:uid="{57FE0911-D5DB-4695-8E41-E013888F846A}">
      <text>
        <r>
          <rPr>
            <sz val="9"/>
            <color indexed="81"/>
            <rFont val="ＭＳ Ｐゴシック"/>
            <family val="3"/>
            <charset val="128"/>
          </rPr>
          <t>該当するものを選択すること。</t>
        </r>
      </text>
    </comment>
    <comment ref="D59" authorId="0" shapeId="0" xr:uid="{26DD7367-2E6D-471F-8AC2-6FD3481636DD}">
      <text>
        <r>
          <rPr>
            <sz val="9"/>
            <color indexed="81"/>
            <rFont val="MS P ゴシック"/>
            <family val="3"/>
            <charset val="128"/>
          </rPr>
          <t>事業全体で予算を定めている場合は（総括表に記載がある場合は）記載不要。</t>
        </r>
      </text>
    </comment>
    <comment ref="J61" authorId="0" shapeId="0" xr:uid="{0F07088D-ACC7-40DB-80BA-B47045E5FB85}">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8AE1629B-98A1-47AD-8B24-990EB4370FC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1336293A-879F-4A6E-AC4B-D5FFCE3E40C9}">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FA3D124F-56A5-4CE9-917F-1432AA92219C}">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FA813D6C-C316-4891-9DE1-B7D6867508AC}">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3BD9017D-8773-4430-A227-1FB7CCCEBC43}">
      <text>
        <r>
          <rPr>
            <sz val="9"/>
            <color indexed="81"/>
            <rFont val="ＭＳ Ｐゴシック"/>
            <family val="3"/>
            <charset val="128"/>
          </rPr>
          <t>起債同意（許可）書のうち、財政融資資金の借入金額を記入すること。</t>
        </r>
      </text>
    </comment>
    <comment ref="W62" authorId="0" shapeId="0" xr:uid="{0E521B8A-A393-4772-B6E0-CD81B51DA4E9}">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4F0E6583-7705-4F9F-B68A-64A0BBBBE5B8}">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AFB7E07E-3F3C-4958-AE6B-C1F7EA2725EA}">
      <text>
        <r>
          <rPr>
            <sz val="9"/>
            <color indexed="81"/>
            <rFont val="MS P ゴシック"/>
            <family val="3"/>
            <charset val="128"/>
          </rPr>
          <t>事業全体で起債同意を得ている場合（総括表に記載がある場合）記載不要。</t>
        </r>
      </text>
    </comment>
    <comment ref="M63" authorId="0" shapeId="0" xr:uid="{1AA27EC7-6919-4C09-A4AD-577C309DA8F5}">
      <text>
        <r>
          <rPr>
            <sz val="9"/>
            <color indexed="81"/>
            <rFont val="MS P ゴシック"/>
            <family val="3"/>
            <charset val="128"/>
          </rPr>
          <t>事業全体で起債同意を得ている場合で、総括表の「起債同意」欄に記載がある場合、記載不要。</t>
        </r>
      </text>
    </comment>
    <comment ref="L68" authorId="0" shapeId="0" xr:uid="{E95E42A6-27FB-4289-931F-AEE5D6493E1A}">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C0BC39F7-26DD-4DBD-9D31-40EE743E622A}">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286EAA12-77E6-4082-B7D5-557D9FE142E5}">
      <text>
        <r>
          <rPr>
            <sz val="9"/>
            <color indexed="81"/>
            <rFont val="MS P ゴシック"/>
            <family val="3"/>
            <charset val="128"/>
          </rPr>
          <t>起債事業名を選択してください。</t>
        </r>
      </text>
    </comment>
    <comment ref="J4" authorId="0" shapeId="0" xr:uid="{488AB180-11B6-42C6-8492-80DFA037E216}">
      <text>
        <r>
          <rPr>
            <sz val="9"/>
            <color indexed="81"/>
            <rFont val="MS P ゴシック"/>
            <family val="3"/>
            <charset val="128"/>
          </rPr>
          <t>起債計画書の事業名を記載してください。</t>
        </r>
      </text>
    </comment>
    <comment ref="D6" authorId="1" shapeId="0" xr:uid="{5066B9F0-FA75-4500-B98D-F8DB48AD4A7B}">
      <text>
        <r>
          <rPr>
            <sz val="9"/>
            <color indexed="81"/>
            <rFont val="MS P ゴシック"/>
            <family val="3"/>
            <charset val="128"/>
          </rPr>
          <t>起債計画書等に基づき、事業内容や必要性及び効果などを記載。</t>
        </r>
      </text>
    </comment>
    <comment ref="X6" authorId="1" shapeId="0" xr:uid="{780EC6B5-95D1-427C-8A29-C221E2FD4716}">
      <text>
        <r>
          <rPr>
            <sz val="9"/>
            <color indexed="81"/>
            <rFont val="MS P ゴシック"/>
            <family val="3"/>
            <charset val="128"/>
          </rPr>
          <t>計画期間が複数年度にわたる場合は、それぞれの実施内容を記入。
単年度事業の場合は、記入不要。</t>
        </r>
      </text>
    </comment>
    <comment ref="B10" authorId="1" shapeId="0" xr:uid="{5787056A-C326-413C-BF2F-E1CEAB0AFD96}">
      <text>
        <r>
          <rPr>
            <sz val="9"/>
            <color indexed="81"/>
            <rFont val="MS P ゴシック"/>
            <family val="3"/>
            <charset val="128"/>
          </rPr>
          <t>契約内容がわかるように
事業費内訳名を記載。</t>
        </r>
      </text>
    </comment>
    <comment ref="F10" authorId="1" shapeId="0" xr:uid="{3CE4382F-17C5-4DE0-BAEC-1085FBDEEEDD}">
      <text>
        <r>
          <rPr>
            <sz val="9"/>
            <color indexed="81"/>
            <rFont val="MS P ゴシック"/>
            <family val="3"/>
            <charset val="128"/>
          </rPr>
          <t>複数の契約などを含む場合には、最も早い開始日及び最も遅い完成（見込）日を記載。</t>
        </r>
      </text>
    </comment>
    <comment ref="J12" authorId="2" shapeId="0" xr:uid="{488D618D-99D0-47F8-B8D7-1927DC3922F9}">
      <text>
        <r>
          <rPr>
            <sz val="9"/>
            <color indexed="81"/>
            <rFont val="MS P ゴシック"/>
            <family val="3"/>
            <charset val="128"/>
          </rPr>
          <t>起債対象外事業費や他事業に係る事業費が含まれる場合、全体契約金額を＜＞内に記載。</t>
        </r>
      </text>
    </comment>
    <comment ref="M12" authorId="0" shapeId="0" xr:uid="{02F71BE0-E3D5-43EC-9B98-9E3A5BC77030}">
      <text>
        <r>
          <rPr>
            <sz val="9"/>
            <color indexed="81"/>
            <rFont val="MS P ゴシック"/>
            <family val="3"/>
            <charset val="128"/>
          </rPr>
          <t>補助事業と単独事業で基準充当率が異なる場合のみ記載</t>
        </r>
      </text>
    </comment>
    <comment ref="B15" authorId="0" shapeId="0" xr:uid="{EDF0725A-CE03-4EC2-B471-48E224BECB0D}">
      <text>
        <r>
          <rPr>
            <sz val="9"/>
            <color indexed="81"/>
            <rFont val="MS P ゴシック"/>
            <family val="3"/>
            <charset val="128"/>
          </rPr>
          <t>欄が足りない場合は、B16～37欄を再表示してご利用ください。</t>
        </r>
      </text>
    </comment>
    <comment ref="E43" authorId="0" shapeId="0" xr:uid="{47169E5C-54DE-41A7-922B-FFC41AB3F163}">
      <text>
        <r>
          <rPr>
            <b/>
            <sz val="9"/>
            <color indexed="81"/>
            <rFont val="ＭＳ Ｐゴシック"/>
            <family val="3"/>
            <charset val="128"/>
          </rPr>
          <t>当該欄には、国庫補助金の名称を記入すること。</t>
        </r>
      </text>
    </comment>
    <comment ref="M43" authorId="0" shapeId="0" xr:uid="{091E1258-60F6-4445-A4B5-3901F9B44D23}">
      <text>
        <r>
          <rPr>
            <sz val="9"/>
            <color indexed="81"/>
            <rFont val="MS P ゴシック"/>
            <family val="3"/>
            <charset val="128"/>
          </rPr>
          <t>補助事業と単独事業で基準充当率が異なる場合のみ記載</t>
        </r>
      </text>
    </comment>
    <comment ref="E44" authorId="0" shapeId="0" xr:uid="{8D80B81E-21A6-4A43-AE45-097FDE0BCE05}">
      <text>
        <r>
          <rPr>
            <sz val="9"/>
            <color indexed="81"/>
            <rFont val="ＭＳ Ｐゴシック"/>
            <family val="3"/>
            <charset val="128"/>
          </rPr>
          <t>当該欄には、都道府県支出金の名称を記入すること。</t>
        </r>
      </text>
    </comment>
    <comment ref="E46" authorId="0" shapeId="0" xr:uid="{CDDB7154-C01C-442B-A474-EE5C8548FD5C}">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1F979A1C-3AF4-4FCC-AE84-641FB4B05C5E}">
      <text>
        <r>
          <rPr>
            <sz val="9"/>
            <color indexed="81"/>
            <rFont val="ＭＳ Ｐゴシック"/>
            <family val="3"/>
            <charset val="128"/>
          </rPr>
          <t>該当するものを選択すること。</t>
        </r>
      </text>
    </comment>
    <comment ref="J56" authorId="1" shapeId="0" xr:uid="{DB4BF5B2-9906-4E6A-AB41-362EB389EF7A}">
      <text>
        <r>
          <rPr>
            <sz val="9"/>
            <color indexed="81"/>
            <rFont val="MS P ゴシック"/>
            <family val="3"/>
            <charset val="128"/>
          </rPr>
          <t xml:space="preserve">借入を行う事業の地方債充当率を記入。
</t>
        </r>
      </text>
    </comment>
    <comment ref="Z56" authorId="0" shapeId="0" xr:uid="{A7966FBB-F394-4339-8BD0-5B3985EF5F61}">
      <text>
        <r>
          <rPr>
            <sz val="9"/>
            <color indexed="81"/>
            <rFont val="ＭＳ Ｐゴシック"/>
            <family val="3"/>
            <charset val="128"/>
          </rPr>
          <t>該当するものを選択すること。</t>
        </r>
      </text>
    </comment>
    <comment ref="D59" authorId="0" shapeId="0" xr:uid="{07A02977-E5BB-4C50-9622-F499053E7E00}">
      <text>
        <r>
          <rPr>
            <sz val="9"/>
            <color indexed="81"/>
            <rFont val="MS P ゴシック"/>
            <family val="3"/>
            <charset val="128"/>
          </rPr>
          <t>事業全体で予算を定めている場合は（総括表に記載がある場合は）記載不要。</t>
        </r>
      </text>
    </comment>
    <comment ref="J61" authorId="0" shapeId="0" xr:uid="{D364D858-FCAE-451D-B389-AE3DF14300B6}">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F9B350C5-E751-45B4-B12B-018910882DA2}">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FC07D98D-B3EE-47C5-B09C-5DF5B8B15850}">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1C6DA2C4-A7EF-4156-B417-620F21B55AAB}">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B2F00F49-6DD9-44A2-82DF-10C451E2EE73}">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A14DCC44-FC57-48DA-8DED-06086F1B1358}">
      <text>
        <r>
          <rPr>
            <sz val="9"/>
            <color indexed="81"/>
            <rFont val="ＭＳ Ｐゴシック"/>
            <family val="3"/>
            <charset val="128"/>
          </rPr>
          <t>起債同意（許可）書のうち、財政融資資金の借入金額を記入すること。</t>
        </r>
      </text>
    </comment>
    <comment ref="W62" authorId="0" shapeId="0" xr:uid="{1DC52039-500E-4443-A7F3-06FBFC2128AE}">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AF97E422-117B-40ED-8A28-816DF0159EF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AB618FFC-C4AF-4732-AC92-5E1B2CDA9497}">
      <text>
        <r>
          <rPr>
            <sz val="9"/>
            <color indexed="81"/>
            <rFont val="MS P ゴシック"/>
            <family val="3"/>
            <charset val="128"/>
          </rPr>
          <t>事業全体で起債同意を得ている場合（総括表に記載がある場合）記載不要。</t>
        </r>
      </text>
    </comment>
    <comment ref="M63" authorId="0" shapeId="0" xr:uid="{6A56E583-705A-4B74-98F4-0644C3445403}">
      <text>
        <r>
          <rPr>
            <sz val="9"/>
            <color indexed="81"/>
            <rFont val="MS P ゴシック"/>
            <family val="3"/>
            <charset val="128"/>
          </rPr>
          <t>事業全体で起債同意を得ている場合で、総括表の「起債同意」欄に記載がある場合、記載不要。</t>
        </r>
      </text>
    </comment>
    <comment ref="L68" authorId="0" shapeId="0" xr:uid="{687847C8-345D-4EDD-A1CF-40465466D0F2}">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5EE4D232-2B7E-424E-8012-DD501D7D9EFF}">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21EBAEC4-FC83-4374-939F-48A30665EB27}">
      <text>
        <r>
          <rPr>
            <sz val="9"/>
            <color indexed="81"/>
            <rFont val="MS P ゴシック"/>
            <family val="3"/>
            <charset val="128"/>
          </rPr>
          <t>起債事業名を選択してください。</t>
        </r>
      </text>
    </comment>
    <comment ref="J4" authorId="0" shapeId="0" xr:uid="{1EE3B401-33B7-4E1B-93D3-F8802B60B463}">
      <text>
        <r>
          <rPr>
            <sz val="9"/>
            <color indexed="81"/>
            <rFont val="MS P ゴシック"/>
            <family val="3"/>
            <charset val="128"/>
          </rPr>
          <t>起債計画書の事業名を記載してください。</t>
        </r>
      </text>
    </comment>
    <comment ref="D6" authorId="1" shapeId="0" xr:uid="{BD3CA41C-A74A-4204-8116-21958EC8C59C}">
      <text>
        <r>
          <rPr>
            <sz val="9"/>
            <color indexed="81"/>
            <rFont val="MS P ゴシック"/>
            <family val="3"/>
            <charset val="128"/>
          </rPr>
          <t>起債計画書等に基づき、事業内容や必要性及び効果などを記載。</t>
        </r>
      </text>
    </comment>
    <comment ref="X6" authorId="1" shapeId="0" xr:uid="{09C57708-D042-4304-A85B-1567D73238A3}">
      <text>
        <r>
          <rPr>
            <sz val="9"/>
            <color indexed="81"/>
            <rFont val="MS P ゴシック"/>
            <family val="3"/>
            <charset val="128"/>
          </rPr>
          <t>計画期間が複数年度にわたる場合は、それぞれの実施内容を記入。
単年度事業の場合は、記入不要。</t>
        </r>
      </text>
    </comment>
    <comment ref="B10" authorId="1" shapeId="0" xr:uid="{1DAE5A60-211D-436A-962A-A1B97E785C5A}">
      <text>
        <r>
          <rPr>
            <sz val="9"/>
            <color indexed="81"/>
            <rFont val="MS P ゴシック"/>
            <family val="3"/>
            <charset val="128"/>
          </rPr>
          <t>契約内容がわかるように
事業費内訳名を記載。</t>
        </r>
      </text>
    </comment>
    <comment ref="F10" authorId="1" shapeId="0" xr:uid="{E321DBDD-187E-4BA1-B2A7-6786C005AB94}">
      <text>
        <r>
          <rPr>
            <sz val="9"/>
            <color indexed="81"/>
            <rFont val="MS P ゴシック"/>
            <family val="3"/>
            <charset val="128"/>
          </rPr>
          <t>複数の契約などを含む場合には、最も早い開始日及び最も遅い完成（見込）日を記載。</t>
        </r>
      </text>
    </comment>
    <comment ref="J12" authorId="2" shapeId="0" xr:uid="{C5002C21-38FA-4B6E-9BCB-F03486B2E56F}">
      <text>
        <r>
          <rPr>
            <sz val="9"/>
            <color indexed="81"/>
            <rFont val="MS P ゴシック"/>
            <family val="3"/>
            <charset val="128"/>
          </rPr>
          <t>起債対象外事業費や他事業に係る事業費が含まれる場合、全体契約金額を＜＞内に記載。</t>
        </r>
      </text>
    </comment>
    <comment ref="M12" authorId="0" shapeId="0" xr:uid="{41168CB3-12EB-4A2E-8ED7-F306A2647172}">
      <text>
        <r>
          <rPr>
            <sz val="9"/>
            <color indexed="81"/>
            <rFont val="MS P ゴシック"/>
            <family val="3"/>
            <charset val="128"/>
          </rPr>
          <t>補助事業と単独事業で基準充当率が異なる場合のみ記載</t>
        </r>
      </text>
    </comment>
    <comment ref="B15" authorId="0" shapeId="0" xr:uid="{16CF0C09-CAF3-416F-8BEA-9A07E7C56E25}">
      <text>
        <r>
          <rPr>
            <sz val="9"/>
            <color indexed="81"/>
            <rFont val="MS P ゴシック"/>
            <family val="3"/>
            <charset val="128"/>
          </rPr>
          <t>欄が足りない場合は、B16～37欄を再表示してご利用ください。</t>
        </r>
      </text>
    </comment>
    <comment ref="E43" authorId="0" shapeId="0" xr:uid="{562AF149-3619-4E71-971D-6DBDEFD24783}">
      <text>
        <r>
          <rPr>
            <b/>
            <sz val="9"/>
            <color indexed="81"/>
            <rFont val="ＭＳ Ｐゴシック"/>
            <family val="3"/>
            <charset val="128"/>
          </rPr>
          <t>当該欄には、国庫補助金の名称を記入すること。</t>
        </r>
      </text>
    </comment>
    <comment ref="M43" authorId="0" shapeId="0" xr:uid="{CA7887D6-44B4-4F26-936D-76D382BDF17C}">
      <text>
        <r>
          <rPr>
            <sz val="9"/>
            <color indexed="81"/>
            <rFont val="MS P ゴシック"/>
            <family val="3"/>
            <charset val="128"/>
          </rPr>
          <t>補助事業と単独事業で基準充当率が異なる場合のみ記載</t>
        </r>
      </text>
    </comment>
    <comment ref="E44" authorId="0" shapeId="0" xr:uid="{FC00CB83-6054-4205-850D-EA70E2FEE2EA}">
      <text>
        <r>
          <rPr>
            <sz val="9"/>
            <color indexed="81"/>
            <rFont val="ＭＳ Ｐゴシック"/>
            <family val="3"/>
            <charset val="128"/>
          </rPr>
          <t>当該欄には、都道府県支出金の名称を記入すること。</t>
        </r>
      </text>
    </comment>
    <comment ref="E46" authorId="0" shapeId="0" xr:uid="{438D62CB-BDF6-4D7E-A2D9-5DFA6688C8E9}">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77B603A6-0AEA-4B61-AC4E-D6C0B1478F90}">
      <text>
        <r>
          <rPr>
            <sz val="9"/>
            <color indexed="81"/>
            <rFont val="ＭＳ Ｐゴシック"/>
            <family val="3"/>
            <charset val="128"/>
          </rPr>
          <t>該当するものを選択すること。</t>
        </r>
      </text>
    </comment>
    <comment ref="J56" authorId="1" shapeId="0" xr:uid="{1746684A-1258-4DBC-AD60-76F99DFA5F20}">
      <text>
        <r>
          <rPr>
            <sz val="9"/>
            <color indexed="81"/>
            <rFont val="MS P ゴシック"/>
            <family val="3"/>
            <charset val="128"/>
          </rPr>
          <t xml:space="preserve">借入を行う事業の地方債充当率を記入。
</t>
        </r>
      </text>
    </comment>
    <comment ref="Z56" authorId="0" shapeId="0" xr:uid="{27D71881-78DA-45D5-9C6F-E4B0FC550B82}">
      <text>
        <r>
          <rPr>
            <sz val="9"/>
            <color indexed="81"/>
            <rFont val="ＭＳ Ｐゴシック"/>
            <family val="3"/>
            <charset val="128"/>
          </rPr>
          <t>該当するものを選択すること。</t>
        </r>
      </text>
    </comment>
    <comment ref="D59" authorId="0" shapeId="0" xr:uid="{7A814B18-389E-40D0-8E80-9E306C69E39F}">
      <text>
        <r>
          <rPr>
            <sz val="9"/>
            <color indexed="81"/>
            <rFont val="MS P ゴシック"/>
            <family val="3"/>
            <charset val="128"/>
          </rPr>
          <t>事業全体で予算を定めている場合は（総括表に記載がある場合は）記載不要。</t>
        </r>
      </text>
    </comment>
    <comment ref="J61" authorId="0" shapeId="0" xr:uid="{1ED2C61A-8A6F-44B1-922E-49DA0BA4144E}">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059FA182-ECE8-45F7-8835-BC6A7606091A}">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3568DBA1-2E14-4852-922A-11D507FE43B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2CCEC8E9-397C-440A-B60D-42F4E799459E}">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1AAB1940-2888-4FA6-908C-C1B2C5B163E9}">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527C19C2-3BCB-4B65-A04F-BD46CF72DB79}">
      <text>
        <r>
          <rPr>
            <sz val="9"/>
            <color indexed="81"/>
            <rFont val="ＭＳ Ｐゴシック"/>
            <family val="3"/>
            <charset val="128"/>
          </rPr>
          <t>起債同意（許可）書のうち、財政融資資金の借入金額を記入すること。</t>
        </r>
      </text>
    </comment>
    <comment ref="W62" authorId="0" shapeId="0" xr:uid="{6BC42F7C-3382-441B-A02F-E9AF8F91B243}">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61C28764-5012-45B5-851E-1D1853714292}">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C2F9F72E-A7BF-4C8E-AB4B-D539CEF816DD}">
      <text>
        <r>
          <rPr>
            <sz val="9"/>
            <color indexed="81"/>
            <rFont val="MS P ゴシック"/>
            <family val="3"/>
            <charset val="128"/>
          </rPr>
          <t>事業全体で起債同意を得ている場合（総括表に記載がある場合）記載不要。</t>
        </r>
      </text>
    </comment>
    <comment ref="M63" authorId="0" shapeId="0" xr:uid="{13664173-0212-4F43-A321-96E306A2B401}">
      <text>
        <r>
          <rPr>
            <sz val="9"/>
            <color indexed="81"/>
            <rFont val="MS P ゴシック"/>
            <family val="3"/>
            <charset val="128"/>
          </rPr>
          <t>事業全体で起債同意を得ている場合で、総括表の「起債同意」欄に記載がある場合、記載不要。</t>
        </r>
      </text>
    </comment>
    <comment ref="L68" authorId="0" shapeId="0" xr:uid="{6402953D-EE3E-4A60-B92F-01E0E53B06B7}">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FA1C059F-4E0E-4D78-A95C-4427EF250AF1}">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80B52A5F-56E5-4471-881B-5C52EE2C91FA}">
      <text>
        <r>
          <rPr>
            <sz val="9"/>
            <color indexed="81"/>
            <rFont val="MS P ゴシック"/>
            <family val="3"/>
            <charset val="128"/>
          </rPr>
          <t>起債事業名を選択してください。</t>
        </r>
      </text>
    </comment>
    <comment ref="J4" authorId="0" shapeId="0" xr:uid="{8FA1A91F-8914-4F59-AE72-F984BE17CCE2}">
      <text>
        <r>
          <rPr>
            <sz val="9"/>
            <color indexed="81"/>
            <rFont val="MS P ゴシック"/>
            <family val="3"/>
            <charset val="128"/>
          </rPr>
          <t>起債計画書の事業名を記載してください。</t>
        </r>
      </text>
    </comment>
    <comment ref="D6" authorId="1" shapeId="0" xr:uid="{BEA13A9F-073D-4E70-AEDF-D429D869B60A}">
      <text>
        <r>
          <rPr>
            <sz val="9"/>
            <color indexed="81"/>
            <rFont val="MS P ゴシック"/>
            <family val="3"/>
            <charset val="128"/>
          </rPr>
          <t>起債計画書等に基づき、事業内容や必要性及び効果などを記載。</t>
        </r>
      </text>
    </comment>
    <comment ref="X6" authorId="1" shapeId="0" xr:uid="{9D2286F7-49D6-4B40-95AD-F73724B832A6}">
      <text>
        <r>
          <rPr>
            <sz val="9"/>
            <color indexed="81"/>
            <rFont val="MS P ゴシック"/>
            <family val="3"/>
            <charset val="128"/>
          </rPr>
          <t>計画期間が複数年度にわたる場合は、それぞれの実施内容を記入。
単年度事業の場合は、記入不要。</t>
        </r>
      </text>
    </comment>
    <comment ref="B10" authorId="1" shapeId="0" xr:uid="{58969BB2-253F-45DE-ADF8-2DD344E16738}">
      <text>
        <r>
          <rPr>
            <sz val="9"/>
            <color indexed="81"/>
            <rFont val="MS P ゴシック"/>
            <family val="3"/>
            <charset val="128"/>
          </rPr>
          <t>契約内容がわかるように
事業費内訳名を記載。</t>
        </r>
      </text>
    </comment>
    <comment ref="F10" authorId="1" shapeId="0" xr:uid="{AF004C04-C0F1-4E13-BE8A-32BD1F8C4CD1}">
      <text>
        <r>
          <rPr>
            <sz val="9"/>
            <color indexed="81"/>
            <rFont val="MS P ゴシック"/>
            <family val="3"/>
            <charset val="128"/>
          </rPr>
          <t>複数の契約などを含む場合には、最も早い開始日及び最も遅い完成（見込）日を記載。</t>
        </r>
      </text>
    </comment>
    <comment ref="J12" authorId="2" shapeId="0" xr:uid="{E2EBB1C4-189D-41B6-BF5A-54847E6F86DC}">
      <text>
        <r>
          <rPr>
            <sz val="9"/>
            <color indexed="81"/>
            <rFont val="MS P ゴシック"/>
            <family val="3"/>
            <charset val="128"/>
          </rPr>
          <t>起債対象外事業費や他事業に係る事業費が含まれる場合、全体契約金額を＜＞内に記載。</t>
        </r>
      </text>
    </comment>
    <comment ref="M12" authorId="0" shapeId="0" xr:uid="{017B7431-F659-4FBF-AB9B-D9ED74C0E5F6}">
      <text>
        <r>
          <rPr>
            <sz val="9"/>
            <color indexed="81"/>
            <rFont val="MS P ゴシック"/>
            <family val="3"/>
            <charset val="128"/>
          </rPr>
          <t>補助事業と単独事業で基準充当率が異なる場合のみ記載</t>
        </r>
      </text>
    </comment>
    <comment ref="B15" authorId="0" shapeId="0" xr:uid="{09B424E4-F97C-49A3-A2D0-4C788E7DAC20}">
      <text>
        <r>
          <rPr>
            <sz val="9"/>
            <color indexed="81"/>
            <rFont val="MS P ゴシック"/>
            <family val="3"/>
            <charset val="128"/>
          </rPr>
          <t>欄が足りない場合は、B16～37欄を再表示してご利用ください。</t>
        </r>
      </text>
    </comment>
    <comment ref="E43" authorId="0" shapeId="0" xr:uid="{DFF62E20-A19F-4AEB-915E-C60BBE1B59BC}">
      <text>
        <r>
          <rPr>
            <b/>
            <sz val="9"/>
            <color indexed="81"/>
            <rFont val="ＭＳ Ｐゴシック"/>
            <family val="3"/>
            <charset val="128"/>
          </rPr>
          <t>当該欄には、国庫補助金の名称を記入すること。</t>
        </r>
      </text>
    </comment>
    <comment ref="M43" authorId="0" shapeId="0" xr:uid="{2A0053AB-DDEE-49A8-AE58-7188724DDA36}">
      <text>
        <r>
          <rPr>
            <sz val="9"/>
            <color indexed="81"/>
            <rFont val="MS P ゴシック"/>
            <family val="3"/>
            <charset val="128"/>
          </rPr>
          <t>補助事業と単独事業で基準充当率が異なる場合のみ記載</t>
        </r>
      </text>
    </comment>
    <comment ref="E44" authorId="0" shapeId="0" xr:uid="{6C55F3B6-B97E-463E-BB1F-4996F769D94B}">
      <text>
        <r>
          <rPr>
            <sz val="9"/>
            <color indexed="81"/>
            <rFont val="ＭＳ Ｐゴシック"/>
            <family val="3"/>
            <charset val="128"/>
          </rPr>
          <t>当該欄には、都道府県支出金の名称を記入すること。</t>
        </r>
      </text>
    </comment>
    <comment ref="E46" authorId="0" shapeId="0" xr:uid="{6F40B1FE-85B3-4661-9465-3FF80850BB0C}">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FA37B1C1-0B9F-4FCA-B0AA-376238B2F4B5}">
      <text>
        <r>
          <rPr>
            <sz val="9"/>
            <color indexed="81"/>
            <rFont val="ＭＳ Ｐゴシック"/>
            <family val="3"/>
            <charset val="128"/>
          </rPr>
          <t>該当するものを選択すること。</t>
        </r>
      </text>
    </comment>
    <comment ref="J56" authorId="1" shapeId="0" xr:uid="{E1F9FA20-F4EC-4A9B-BA87-D8F901595B8A}">
      <text>
        <r>
          <rPr>
            <sz val="9"/>
            <color indexed="81"/>
            <rFont val="MS P ゴシック"/>
            <family val="3"/>
            <charset val="128"/>
          </rPr>
          <t xml:space="preserve">借入を行う事業の地方債充当率を記入。
</t>
        </r>
      </text>
    </comment>
    <comment ref="Z56" authorId="0" shapeId="0" xr:uid="{D7553E54-66CA-43DA-8FD6-4D99A2312B20}">
      <text>
        <r>
          <rPr>
            <sz val="9"/>
            <color indexed="81"/>
            <rFont val="ＭＳ Ｐゴシック"/>
            <family val="3"/>
            <charset val="128"/>
          </rPr>
          <t>該当するものを選択すること。</t>
        </r>
      </text>
    </comment>
    <comment ref="D59" authorId="0" shapeId="0" xr:uid="{E4E4CCD4-E662-427D-B8E8-6AA66BC13161}">
      <text>
        <r>
          <rPr>
            <sz val="9"/>
            <color indexed="81"/>
            <rFont val="MS P ゴシック"/>
            <family val="3"/>
            <charset val="128"/>
          </rPr>
          <t>事業全体で予算を定めている場合は（総括表に記載がある場合は）記載不要。</t>
        </r>
      </text>
    </comment>
    <comment ref="J61" authorId="0" shapeId="0" xr:uid="{5A0136F9-2EC3-4B15-A8CB-1233F8524C39}">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40429F6A-8BAA-49CC-B6E0-13D8AAB72599}">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29F55195-3EC8-4777-9270-A3A2009975B2}">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EB3B0D1-E04E-427B-9322-8E5D2403F58B}">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3A51795B-B951-45B7-AFC1-71AE690FA977}">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BF210EC4-0B9F-43EC-8E3D-AE5764B8B57E}">
      <text>
        <r>
          <rPr>
            <sz val="9"/>
            <color indexed="81"/>
            <rFont val="ＭＳ Ｐゴシック"/>
            <family val="3"/>
            <charset val="128"/>
          </rPr>
          <t>起債同意（許可）書のうち、財政融資資金の借入金額を記入すること。</t>
        </r>
      </text>
    </comment>
    <comment ref="W62" authorId="0" shapeId="0" xr:uid="{4AAC0C45-717E-4D20-A74C-6038A4974DBF}">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0E78AA92-83EB-4FC5-AB5B-E7CC4B36A5B0}">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FAB786E0-D421-440B-9584-571466648AB1}">
      <text>
        <r>
          <rPr>
            <sz val="9"/>
            <color indexed="81"/>
            <rFont val="MS P ゴシック"/>
            <family val="3"/>
            <charset val="128"/>
          </rPr>
          <t>事業全体で起債同意を得ている場合（総括表に記載がある場合）記載不要。</t>
        </r>
      </text>
    </comment>
    <comment ref="M63" authorId="0" shapeId="0" xr:uid="{C94B45EC-A5B6-4987-A7F5-E300D267398A}">
      <text>
        <r>
          <rPr>
            <sz val="9"/>
            <color indexed="81"/>
            <rFont val="MS P ゴシック"/>
            <family val="3"/>
            <charset val="128"/>
          </rPr>
          <t>事業全体で起債同意を得ている場合で、総括表の「起債同意」欄に記載がある場合、記載不要。</t>
        </r>
      </text>
    </comment>
    <comment ref="L68" authorId="0" shapeId="0" xr:uid="{6F08FCAE-A172-4AB1-BC50-3D9E8F1E1DCC}">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4763199A-DCD2-468E-ADBD-DE3FF755C7E7}">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9C0C084C-EAD7-4F9E-9A57-678F0EF4F9F4}">
      <text>
        <r>
          <rPr>
            <sz val="9"/>
            <color indexed="81"/>
            <rFont val="MS P ゴシック"/>
            <family val="3"/>
            <charset val="128"/>
          </rPr>
          <t>起債事業名を選択してください。</t>
        </r>
      </text>
    </comment>
    <comment ref="J4" authorId="0" shapeId="0" xr:uid="{E02ED363-93A2-414D-A6F5-9872EF68356C}">
      <text>
        <r>
          <rPr>
            <sz val="9"/>
            <color indexed="81"/>
            <rFont val="MS P ゴシック"/>
            <family val="3"/>
            <charset val="128"/>
          </rPr>
          <t>起債計画書の事業名を記載してください。</t>
        </r>
      </text>
    </comment>
    <comment ref="D6" authorId="1" shapeId="0" xr:uid="{876BBE04-E6A1-4EBC-951D-C5C6E584D3C8}">
      <text>
        <r>
          <rPr>
            <sz val="9"/>
            <color indexed="81"/>
            <rFont val="MS P ゴシック"/>
            <family val="3"/>
            <charset val="128"/>
          </rPr>
          <t>起債計画書等に基づき、事業内容や必要性及び効果などを記載。</t>
        </r>
      </text>
    </comment>
    <comment ref="X6" authorId="1" shapeId="0" xr:uid="{2414DD96-D1A7-4B76-819A-5FE949C3809E}">
      <text>
        <r>
          <rPr>
            <sz val="9"/>
            <color indexed="81"/>
            <rFont val="MS P ゴシック"/>
            <family val="3"/>
            <charset val="128"/>
          </rPr>
          <t>計画期間が複数年度にわたる場合は、それぞれの実施内容を記入。
単年度事業の場合は、記入不要。</t>
        </r>
      </text>
    </comment>
    <comment ref="B10" authorId="1" shapeId="0" xr:uid="{46B91D40-54F7-40D2-A54F-81BAD4A47036}">
      <text>
        <r>
          <rPr>
            <sz val="9"/>
            <color indexed="81"/>
            <rFont val="MS P ゴシック"/>
            <family val="3"/>
            <charset val="128"/>
          </rPr>
          <t>契約内容がわかるように
事業費内訳名を記載。</t>
        </r>
      </text>
    </comment>
    <comment ref="F10" authorId="1" shapeId="0" xr:uid="{9711617D-DAE2-4390-95A7-05DD56BB252D}">
      <text>
        <r>
          <rPr>
            <sz val="9"/>
            <color indexed="81"/>
            <rFont val="MS P ゴシック"/>
            <family val="3"/>
            <charset val="128"/>
          </rPr>
          <t>複数の契約などを含む場合には、最も早い開始日及び最も遅い完成（見込）日を記載。</t>
        </r>
      </text>
    </comment>
    <comment ref="J12" authorId="2" shapeId="0" xr:uid="{3BB2CDC0-1186-4797-8C58-E5412D76CFAF}">
      <text>
        <r>
          <rPr>
            <sz val="9"/>
            <color indexed="81"/>
            <rFont val="MS P ゴシック"/>
            <family val="3"/>
            <charset val="128"/>
          </rPr>
          <t>起債対象外事業費や他事業に係る事業費が含まれる場合、全体契約金額を＜＞内に記載。</t>
        </r>
      </text>
    </comment>
    <comment ref="M12" authorId="0" shapeId="0" xr:uid="{17DF6D9F-6C10-4255-9F96-769E4271AEFD}">
      <text>
        <r>
          <rPr>
            <sz val="9"/>
            <color indexed="81"/>
            <rFont val="MS P ゴシック"/>
            <family val="3"/>
            <charset val="128"/>
          </rPr>
          <t>補助事業と単独事業で基準充当率が異なる場合のみ記載</t>
        </r>
      </text>
    </comment>
    <comment ref="B15" authorId="0" shapeId="0" xr:uid="{7EB26D49-B4B5-42F3-8C74-8DAAAC40C0E7}">
      <text>
        <r>
          <rPr>
            <sz val="9"/>
            <color indexed="81"/>
            <rFont val="MS P ゴシック"/>
            <family val="3"/>
            <charset val="128"/>
          </rPr>
          <t>欄が足りない場合は、B16～37欄を再表示してご利用ください。</t>
        </r>
      </text>
    </comment>
    <comment ref="E43" authorId="0" shapeId="0" xr:uid="{5761C8DD-FAAB-4427-B33D-C5A27CEC31CA}">
      <text>
        <r>
          <rPr>
            <b/>
            <sz val="9"/>
            <color indexed="81"/>
            <rFont val="ＭＳ Ｐゴシック"/>
            <family val="3"/>
            <charset val="128"/>
          </rPr>
          <t>当該欄には、国庫補助金の名称を記入すること。</t>
        </r>
      </text>
    </comment>
    <comment ref="M43" authorId="0" shapeId="0" xr:uid="{3C601834-E278-4560-AD1A-A33B2000BB04}">
      <text>
        <r>
          <rPr>
            <sz val="9"/>
            <color indexed="81"/>
            <rFont val="MS P ゴシック"/>
            <family val="3"/>
            <charset val="128"/>
          </rPr>
          <t>補助事業と単独事業で基準充当率が異なる場合のみ記載</t>
        </r>
      </text>
    </comment>
    <comment ref="E44" authorId="0" shapeId="0" xr:uid="{02E4BA33-461B-409E-BCE5-D160694FDEC1}">
      <text>
        <r>
          <rPr>
            <sz val="9"/>
            <color indexed="81"/>
            <rFont val="ＭＳ Ｐゴシック"/>
            <family val="3"/>
            <charset val="128"/>
          </rPr>
          <t>当該欄には、都道府県支出金の名称を記入すること。</t>
        </r>
      </text>
    </comment>
    <comment ref="E46" authorId="0" shapeId="0" xr:uid="{EF89977E-BE0D-4E13-9E33-3E41A3528223}">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442B7804-5D26-489D-92C7-5998CB9848B3}">
      <text>
        <r>
          <rPr>
            <sz val="9"/>
            <color indexed="81"/>
            <rFont val="ＭＳ Ｐゴシック"/>
            <family val="3"/>
            <charset val="128"/>
          </rPr>
          <t>該当するものを選択すること。</t>
        </r>
      </text>
    </comment>
    <comment ref="J56" authorId="1" shapeId="0" xr:uid="{D82AE0B0-1D39-4F0B-B0B5-025D1931E68B}">
      <text>
        <r>
          <rPr>
            <sz val="9"/>
            <color indexed="81"/>
            <rFont val="MS P ゴシック"/>
            <family val="3"/>
            <charset val="128"/>
          </rPr>
          <t xml:space="preserve">借入を行う事業の地方債充当率を記入。
</t>
        </r>
      </text>
    </comment>
    <comment ref="Z56" authorId="0" shapeId="0" xr:uid="{5E2CABC9-7995-41AA-ABF9-1B12CCD296FC}">
      <text>
        <r>
          <rPr>
            <sz val="9"/>
            <color indexed="81"/>
            <rFont val="ＭＳ Ｐゴシック"/>
            <family val="3"/>
            <charset val="128"/>
          </rPr>
          <t>該当するものを選択すること。</t>
        </r>
      </text>
    </comment>
    <comment ref="D59" authorId="0" shapeId="0" xr:uid="{F75481EF-7AAF-4CC8-93B2-77692CF31354}">
      <text>
        <r>
          <rPr>
            <sz val="9"/>
            <color indexed="81"/>
            <rFont val="MS P ゴシック"/>
            <family val="3"/>
            <charset val="128"/>
          </rPr>
          <t>事業全体で予算を定めている場合は（総括表に記載がある場合は）記載不要。</t>
        </r>
      </text>
    </comment>
    <comment ref="J61" authorId="0" shapeId="0" xr:uid="{409980C2-EBA3-413A-9BDA-B627CF97A206}">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A17A9166-3D1F-43E8-816D-097F0D8BEDAC}">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837793EC-4DE8-40A4-B849-87376865C3CE}">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07503B06-DC8D-478D-96DF-D2DF777FBC97}">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5D3C4F19-2438-4E97-9BA0-4AE7D753506B}">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26528113-04AD-4398-8FD6-41B32A41A554}">
      <text>
        <r>
          <rPr>
            <sz val="9"/>
            <color indexed="81"/>
            <rFont val="ＭＳ Ｐゴシック"/>
            <family val="3"/>
            <charset val="128"/>
          </rPr>
          <t>起債同意（許可）書のうち、財政融資資金の借入金額を記入すること。</t>
        </r>
      </text>
    </comment>
    <comment ref="W62" authorId="0" shapeId="0" xr:uid="{DD68A3A5-E09E-4338-9233-4266A88012E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C6FFA167-20C6-4CAE-95FD-368930A97102}">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8AB7B9D6-60D2-486D-A425-43746CD9D0C2}">
      <text>
        <r>
          <rPr>
            <sz val="9"/>
            <color indexed="81"/>
            <rFont val="MS P ゴシック"/>
            <family val="3"/>
            <charset val="128"/>
          </rPr>
          <t>事業全体で起債同意を得ている場合（総括表に記載がある場合）記載不要。</t>
        </r>
      </text>
    </comment>
    <comment ref="M63" authorId="0" shapeId="0" xr:uid="{4755A77A-FBBC-4065-B1C0-665D29327AAB}">
      <text>
        <r>
          <rPr>
            <sz val="9"/>
            <color indexed="81"/>
            <rFont val="MS P ゴシック"/>
            <family val="3"/>
            <charset val="128"/>
          </rPr>
          <t>事業全体で起債同意を得ている場合で、総括表の「起債同意」欄に記載がある場合、記載不要。</t>
        </r>
      </text>
    </comment>
    <comment ref="L68" authorId="0" shapeId="0" xr:uid="{8EACBD06-0137-4876-8845-3D4B5EA4C964}">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1398D733-876B-40E6-88C0-8392E09C9BD1}">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BADC0DB5-6BC4-4AB3-92B0-51DBD45F59D5}">
      <text>
        <r>
          <rPr>
            <sz val="9"/>
            <color indexed="81"/>
            <rFont val="MS P ゴシック"/>
            <family val="3"/>
            <charset val="128"/>
          </rPr>
          <t>起債事業名を選択してください。</t>
        </r>
      </text>
    </comment>
    <comment ref="J4" authorId="0" shapeId="0" xr:uid="{86C594B4-93BF-4C15-BDD2-D783D08D6CDF}">
      <text>
        <r>
          <rPr>
            <sz val="9"/>
            <color indexed="81"/>
            <rFont val="MS P ゴシック"/>
            <family val="3"/>
            <charset val="128"/>
          </rPr>
          <t>起債計画書の事業名を記載してください。</t>
        </r>
      </text>
    </comment>
    <comment ref="D6" authorId="1" shapeId="0" xr:uid="{F72D67B2-79AA-402E-B384-3AE8BA560837}">
      <text>
        <r>
          <rPr>
            <sz val="9"/>
            <color indexed="81"/>
            <rFont val="MS P ゴシック"/>
            <family val="3"/>
            <charset val="128"/>
          </rPr>
          <t>起債計画書等に基づき、事業内容や必要性及び効果などを記載。</t>
        </r>
      </text>
    </comment>
    <comment ref="X6" authorId="1" shapeId="0" xr:uid="{E11A3BCD-E997-4BF7-9047-B1552BEAE55C}">
      <text>
        <r>
          <rPr>
            <sz val="9"/>
            <color indexed="81"/>
            <rFont val="MS P ゴシック"/>
            <family val="3"/>
            <charset val="128"/>
          </rPr>
          <t>計画期間が複数年度にわたる場合は、それぞれの実施内容を記入。
単年度事業の場合は、記入不要。</t>
        </r>
      </text>
    </comment>
    <comment ref="B10" authorId="1" shapeId="0" xr:uid="{6F783D7D-2952-433F-BE6F-956A813C9F75}">
      <text>
        <r>
          <rPr>
            <sz val="9"/>
            <color indexed="81"/>
            <rFont val="MS P ゴシック"/>
            <family val="3"/>
            <charset val="128"/>
          </rPr>
          <t>契約内容がわかるように
事業費内訳名を記載。</t>
        </r>
      </text>
    </comment>
    <comment ref="F10" authorId="1" shapeId="0" xr:uid="{6500BB30-F00B-41D2-AFCD-81E7FDA7EF46}">
      <text>
        <r>
          <rPr>
            <sz val="9"/>
            <color indexed="81"/>
            <rFont val="MS P ゴシック"/>
            <family val="3"/>
            <charset val="128"/>
          </rPr>
          <t>複数の契約などを含む場合には、最も早い開始日及び最も遅い完成（見込）日を記載。</t>
        </r>
      </text>
    </comment>
    <comment ref="J12" authorId="2" shapeId="0" xr:uid="{F90F7A8E-6466-4965-80D9-FD7B8ED14174}">
      <text>
        <r>
          <rPr>
            <sz val="9"/>
            <color indexed="81"/>
            <rFont val="MS P ゴシック"/>
            <family val="3"/>
            <charset val="128"/>
          </rPr>
          <t>起債対象外事業費や他事業に係る事業費が含まれる場合、全体契約金額を＜＞内に記載。</t>
        </r>
      </text>
    </comment>
    <comment ref="M12" authorId="0" shapeId="0" xr:uid="{57829333-5A99-4773-9784-18EA589CB02C}">
      <text>
        <r>
          <rPr>
            <sz val="9"/>
            <color indexed="81"/>
            <rFont val="MS P ゴシック"/>
            <family val="3"/>
            <charset val="128"/>
          </rPr>
          <t>補助事業と単独事業で基準充当率が異なる場合のみ記載</t>
        </r>
      </text>
    </comment>
    <comment ref="B15" authorId="0" shapeId="0" xr:uid="{CF61C125-2C25-4CA2-9D16-F1217A923053}">
      <text>
        <r>
          <rPr>
            <sz val="9"/>
            <color indexed="81"/>
            <rFont val="MS P ゴシック"/>
            <family val="3"/>
            <charset val="128"/>
          </rPr>
          <t>欄が足りない場合は、B16～37欄を再表示してご利用ください。</t>
        </r>
      </text>
    </comment>
    <comment ref="E43" authorId="0" shapeId="0" xr:uid="{EC86473E-9352-4FE4-A259-9F7B666934ED}">
      <text>
        <r>
          <rPr>
            <b/>
            <sz val="9"/>
            <color indexed="81"/>
            <rFont val="ＭＳ Ｐゴシック"/>
            <family val="3"/>
            <charset val="128"/>
          </rPr>
          <t>当該欄には、国庫補助金の名称を記入すること。</t>
        </r>
      </text>
    </comment>
    <comment ref="M43" authorId="0" shapeId="0" xr:uid="{42FA1E35-652E-40D4-8B38-48EA56F73BB4}">
      <text>
        <r>
          <rPr>
            <sz val="9"/>
            <color indexed="81"/>
            <rFont val="MS P ゴシック"/>
            <family val="3"/>
            <charset val="128"/>
          </rPr>
          <t>補助事業と単独事業で基準充当率が異なる場合のみ記載</t>
        </r>
      </text>
    </comment>
    <comment ref="E44" authorId="0" shapeId="0" xr:uid="{6092E389-69F8-43E6-8515-44D20F5DD565}">
      <text>
        <r>
          <rPr>
            <sz val="9"/>
            <color indexed="81"/>
            <rFont val="ＭＳ Ｐゴシック"/>
            <family val="3"/>
            <charset val="128"/>
          </rPr>
          <t>当該欄には、都道府県支出金の名称を記入すること。</t>
        </r>
      </text>
    </comment>
    <comment ref="E46" authorId="0" shapeId="0" xr:uid="{E867A21D-CAE5-4CD0-A400-695514FAC6DE}">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A8ADF983-41BE-4F22-BE14-58EAEAD53D21}">
      <text>
        <r>
          <rPr>
            <sz val="9"/>
            <color indexed="81"/>
            <rFont val="ＭＳ Ｐゴシック"/>
            <family val="3"/>
            <charset val="128"/>
          </rPr>
          <t>該当するものを選択すること。</t>
        </r>
      </text>
    </comment>
    <comment ref="J56" authorId="1" shapeId="0" xr:uid="{B91B7064-696F-4D2A-BA19-88A1C59BD9EF}">
      <text>
        <r>
          <rPr>
            <sz val="9"/>
            <color indexed="81"/>
            <rFont val="MS P ゴシック"/>
            <family val="3"/>
            <charset val="128"/>
          </rPr>
          <t xml:space="preserve">借入を行う事業の地方債充当率を記入。
</t>
        </r>
      </text>
    </comment>
    <comment ref="Z56" authorId="0" shapeId="0" xr:uid="{52E2C6B5-BCF4-4EDD-9C30-1B24862E03CB}">
      <text>
        <r>
          <rPr>
            <sz val="9"/>
            <color indexed="81"/>
            <rFont val="ＭＳ Ｐゴシック"/>
            <family val="3"/>
            <charset val="128"/>
          </rPr>
          <t>該当するものを選択すること。</t>
        </r>
      </text>
    </comment>
    <comment ref="D59" authorId="0" shapeId="0" xr:uid="{051857FC-75A8-4C40-ACC3-8C40D9853651}">
      <text>
        <r>
          <rPr>
            <sz val="9"/>
            <color indexed="81"/>
            <rFont val="MS P ゴシック"/>
            <family val="3"/>
            <charset val="128"/>
          </rPr>
          <t>事業全体で予算を定めている場合は（総括表に記載がある場合は）記載不要。</t>
        </r>
      </text>
    </comment>
    <comment ref="J61" authorId="0" shapeId="0" xr:uid="{C6F4ABBD-D2D8-413D-AE89-40177EDA0E78}">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3E019F6B-4823-4CC2-B00C-DA950A4DDEA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698696EE-5F5D-4667-870B-88658952EB3E}">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535B7995-FD27-41A5-B9F4-86DC5348A6BA}">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4A632378-1C83-4A7F-A635-92CC33496F18}">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8CC5B8B-43F1-483F-AD41-949F5DFA2277}">
      <text>
        <r>
          <rPr>
            <sz val="9"/>
            <color indexed="81"/>
            <rFont val="ＭＳ Ｐゴシック"/>
            <family val="3"/>
            <charset val="128"/>
          </rPr>
          <t>起債同意（許可）書のうち、財政融資資金の借入金額を記入すること。</t>
        </r>
      </text>
    </comment>
    <comment ref="W62" authorId="0" shapeId="0" xr:uid="{3168DD6D-F5B3-40C0-8DA0-FB00CC38F316}">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2DBA3E4-FFE8-4CCC-98E5-DA5FC7079CF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B2BEA31A-3F47-4ED5-99DB-24594C2394E9}">
      <text>
        <r>
          <rPr>
            <sz val="9"/>
            <color indexed="81"/>
            <rFont val="MS P ゴシック"/>
            <family val="3"/>
            <charset val="128"/>
          </rPr>
          <t>事業全体で起債同意を得ている場合（総括表に記載がある場合）記載不要。</t>
        </r>
      </text>
    </comment>
    <comment ref="M63" authorId="0" shapeId="0" xr:uid="{B7342120-B82E-4626-A6C6-0B7DA8F4CD4A}">
      <text>
        <r>
          <rPr>
            <sz val="9"/>
            <color indexed="81"/>
            <rFont val="MS P ゴシック"/>
            <family val="3"/>
            <charset val="128"/>
          </rPr>
          <t>事業全体で起債同意を得ている場合で、総括表の「起債同意」欄に記載がある場合、記載不要。</t>
        </r>
      </text>
    </comment>
    <comment ref="L68" authorId="0" shapeId="0" xr:uid="{DC1925AC-2DCC-4076-B732-A3B36C28A144}">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64545AD4-4E8F-42C5-ACE0-D0A602424405}">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D9A50755-123E-4563-B32A-91BA99603D82}">
      <text>
        <r>
          <rPr>
            <sz val="9"/>
            <color indexed="81"/>
            <rFont val="MS P ゴシック"/>
            <family val="3"/>
            <charset val="128"/>
          </rPr>
          <t>起債事業名を選択してください。</t>
        </r>
      </text>
    </comment>
    <comment ref="J4" authorId="0" shapeId="0" xr:uid="{694448D3-7B84-4FEF-8290-9854FCA0A896}">
      <text>
        <r>
          <rPr>
            <sz val="9"/>
            <color indexed="81"/>
            <rFont val="MS P ゴシック"/>
            <family val="3"/>
            <charset val="128"/>
          </rPr>
          <t>起債計画書の事業名を記載してください。</t>
        </r>
      </text>
    </comment>
    <comment ref="D6" authorId="1" shapeId="0" xr:uid="{440E86D7-3C63-493A-9999-AB50090A512F}">
      <text>
        <r>
          <rPr>
            <sz val="9"/>
            <color indexed="81"/>
            <rFont val="MS P ゴシック"/>
            <family val="3"/>
            <charset val="128"/>
          </rPr>
          <t>起債計画書等に基づき、事業内容や必要性及び効果などを記載。</t>
        </r>
      </text>
    </comment>
    <comment ref="X6" authorId="1" shapeId="0" xr:uid="{2656DE65-C37B-477B-9333-31510421D3A0}">
      <text>
        <r>
          <rPr>
            <sz val="9"/>
            <color indexed="81"/>
            <rFont val="MS P ゴシック"/>
            <family val="3"/>
            <charset val="128"/>
          </rPr>
          <t>計画期間が複数年度にわたる場合は、それぞれの実施内容を記入。
単年度事業の場合は、記入不要。</t>
        </r>
      </text>
    </comment>
    <comment ref="B10" authorId="1" shapeId="0" xr:uid="{E1583A26-D4ED-447B-A483-8C0D77FF5A0A}">
      <text>
        <r>
          <rPr>
            <sz val="9"/>
            <color indexed="81"/>
            <rFont val="MS P ゴシック"/>
            <family val="3"/>
            <charset val="128"/>
          </rPr>
          <t>契約内容がわかるように
事業費内訳名を記載。</t>
        </r>
      </text>
    </comment>
    <comment ref="F10" authorId="1" shapeId="0" xr:uid="{8B8E4CAB-336A-44CE-9851-5DC773BB861E}">
      <text>
        <r>
          <rPr>
            <sz val="9"/>
            <color indexed="81"/>
            <rFont val="MS P ゴシック"/>
            <family val="3"/>
            <charset val="128"/>
          </rPr>
          <t>複数の契約などを含む場合には、最も早い開始日及び最も遅い完成（見込）日を記載。</t>
        </r>
      </text>
    </comment>
    <comment ref="J12" authorId="2" shapeId="0" xr:uid="{96A832A2-DF43-4CFB-91FA-3F8A71C92A50}">
      <text>
        <r>
          <rPr>
            <sz val="9"/>
            <color indexed="81"/>
            <rFont val="MS P ゴシック"/>
            <family val="3"/>
            <charset val="128"/>
          </rPr>
          <t>起債対象外事業費や他事業に係る事業費が含まれる場合、全体契約金額を＜＞内に記載。</t>
        </r>
      </text>
    </comment>
    <comment ref="M12" authorId="0" shapeId="0" xr:uid="{8B3EA91D-10C8-4148-9D4E-079EA1399153}">
      <text>
        <r>
          <rPr>
            <sz val="9"/>
            <color indexed="81"/>
            <rFont val="MS P ゴシック"/>
            <family val="3"/>
            <charset val="128"/>
          </rPr>
          <t>補助事業と単独事業で基準充当率が異なる場合のみ記載</t>
        </r>
      </text>
    </comment>
    <comment ref="B15" authorId="0" shapeId="0" xr:uid="{2F81D2F3-6A91-48FC-821D-59072A94A881}">
      <text>
        <r>
          <rPr>
            <sz val="9"/>
            <color indexed="81"/>
            <rFont val="MS P ゴシック"/>
            <family val="3"/>
            <charset val="128"/>
          </rPr>
          <t>欄が足りない場合は、B16～37欄を再表示してご利用ください。</t>
        </r>
      </text>
    </comment>
    <comment ref="E43" authorId="0" shapeId="0" xr:uid="{E83B7123-C6C0-4ADC-B62D-7861B6ADE647}">
      <text>
        <r>
          <rPr>
            <b/>
            <sz val="9"/>
            <color indexed="81"/>
            <rFont val="ＭＳ Ｐゴシック"/>
            <family val="3"/>
            <charset val="128"/>
          </rPr>
          <t>当該欄には、国庫補助金の名称を記入すること。</t>
        </r>
      </text>
    </comment>
    <comment ref="M43" authorId="0" shapeId="0" xr:uid="{50FE4256-C8A8-4CD7-924E-EC9F984F00FF}">
      <text>
        <r>
          <rPr>
            <sz val="9"/>
            <color indexed="81"/>
            <rFont val="MS P ゴシック"/>
            <family val="3"/>
            <charset val="128"/>
          </rPr>
          <t>補助事業と単独事業で基準充当率が異なる場合のみ記載</t>
        </r>
      </text>
    </comment>
    <comment ref="E44" authorId="0" shapeId="0" xr:uid="{BD29E2E1-0C0F-4DA9-A4D3-FD7E30077EF8}">
      <text>
        <r>
          <rPr>
            <sz val="9"/>
            <color indexed="81"/>
            <rFont val="ＭＳ Ｐゴシック"/>
            <family val="3"/>
            <charset val="128"/>
          </rPr>
          <t>当該欄には、都道府県支出金の名称を記入すること。</t>
        </r>
      </text>
    </comment>
    <comment ref="E46" authorId="0" shapeId="0" xr:uid="{E7E6DE2C-BD2C-4771-952A-A94746BD19C6}">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150F82C8-E154-4384-9310-753C07C1D5E5}">
      <text>
        <r>
          <rPr>
            <sz val="9"/>
            <color indexed="81"/>
            <rFont val="ＭＳ Ｐゴシック"/>
            <family val="3"/>
            <charset val="128"/>
          </rPr>
          <t>該当するものを選択すること。</t>
        </r>
      </text>
    </comment>
    <comment ref="J56" authorId="1" shapeId="0" xr:uid="{C5C785FB-17BA-43E9-BA3E-8A142B531721}">
      <text>
        <r>
          <rPr>
            <sz val="9"/>
            <color indexed="81"/>
            <rFont val="MS P ゴシック"/>
            <family val="3"/>
            <charset val="128"/>
          </rPr>
          <t xml:space="preserve">借入を行う事業の地方債充当率を記入。
</t>
        </r>
      </text>
    </comment>
    <comment ref="Z56" authorId="0" shapeId="0" xr:uid="{DB33B791-036F-4F96-BBD7-F84260D794CB}">
      <text>
        <r>
          <rPr>
            <sz val="9"/>
            <color indexed="81"/>
            <rFont val="ＭＳ Ｐゴシック"/>
            <family val="3"/>
            <charset val="128"/>
          </rPr>
          <t>該当するものを選択すること。</t>
        </r>
      </text>
    </comment>
    <comment ref="D59" authorId="0" shapeId="0" xr:uid="{48AC3E86-8BBE-44A1-9D9B-A7F9888D4CBA}">
      <text>
        <r>
          <rPr>
            <sz val="9"/>
            <color indexed="81"/>
            <rFont val="MS P ゴシック"/>
            <family val="3"/>
            <charset val="128"/>
          </rPr>
          <t>事業全体で予算を定めている場合は（総括表に記載がある場合は）記載不要。</t>
        </r>
      </text>
    </comment>
    <comment ref="J61" authorId="0" shapeId="0" xr:uid="{07965089-FBAA-4FB2-B009-6CFBA8219589}">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B094B05B-6FF8-4CFC-8490-3FC83F6A4933}">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CD6EDCC6-1268-4055-A659-40D64331D56A}">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83D0E372-DD20-49A4-A412-FD3BEA41EA55}">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A123864F-8A2E-45CF-BCA7-D2CA8B8F066F}">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8CE6E513-CD79-41E1-AF18-FB4EA777EC13}">
      <text>
        <r>
          <rPr>
            <sz val="9"/>
            <color indexed="81"/>
            <rFont val="ＭＳ Ｐゴシック"/>
            <family val="3"/>
            <charset val="128"/>
          </rPr>
          <t>起債同意（許可）書のうち、財政融資資金の借入金額を記入すること。</t>
        </r>
      </text>
    </comment>
    <comment ref="W62" authorId="0" shapeId="0" xr:uid="{9707EB55-B190-45E3-BB45-7EC039868C8A}">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2D98914D-AC1E-47C5-A4D7-0B457EF807C1}">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5FD79F63-4F4D-4162-8D60-8DFF1F41508D}">
      <text>
        <r>
          <rPr>
            <sz val="9"/>
            <color indexed="81"/>
            <rFont val="MS P ゴシック"/>
            <family val="3"/>
            <charset val="128"/>
          </rPr>
          <t>事業全体で起債同意を得ている場合（総括表に記載がある場合）記載不要。</t>
        </r>
      </text>
    </comment>
    <comment ref="M63" authorId="0" shapeId="0" xr:uid="{516A44F7-8633-4213-B166-9D05F6F1432E}">
      <text>
        <r>
          <rPr>
            <sz val="9"/>
            <color indexed="81"/>
            <rFont val="MS P ゴシック"/>
            <family val="3"/>
            <charset val="128"/>
          </rPr>
          <t>事業全体で起債同意を得ている場合で、総括表の「起債同意」欄に記載がある場合、記載不要。</t>
        </r>
      </text>
    </comment>
    <comment ref="L68" authorId="0" shapeId="0" xr:uid="{3C68637E-3EB4-4C7E-B3F3-043F0CFFEBCA}">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BA0CB6D3-098D-4252-908A-6B0895B3470F}">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8E11AFBC-3462-4032-8F57-CCC7F8903F24}">
      <text>
        <r>
          <rPr>
            <sz val="9"/>
            <color indexed="81"/>
            <rFont val="MS P ゴシック"/>
            <family val="3"/>
            <charset val="128"/>
          </rPr>
          <t>起債事業名を選択してください。</t>
        </r>
      </text>
    </comment>
    <comment ref="J4" authorId="0" shapeId="0" xr:uid="{4F5CDA9D-2F4F-4F4A-BBCA-D91A82029920}">
      <text>
        <r>
          <rPr>
            <sz val="9"/>
            <color indexed="81"/>
            <rFont val="MS P ゴシック"/>
            <family val="3"/>
            <charset val="128"/>
          </rPr>
          <t>起債計画書の事業名を記載してください。</t>
        </r>
      </text>
    </comment>
    <comment ref="D6" authorId="1" shapeId="0" xr:uid="{0F780620-B097-4A78-B9DE-674926167557}">
      <text>
        <r>
          <rPr>
            <sz val="9"/>
            <color indexed="81"/>
            <rFont val="MS P ゴシック"/>
            <family val="3"/>
            <charset val="128"/>
          </rPr>
          <t>起債計画書等に基づき、事業内容や必要性及び効果などを記載。</t>
        </r>
      </text>
    </comment>
    <comment ref="X6" authorId="1" shapeId="0" xr:uid="{8C85E3CC-CC02-4C72-93E2-BA2E25A93666}">
      <text>
        <r>
          <rPr>
            <sz val="9"/>
            <color indexed="81"/>
            <rFont val="MS P ゴシック"/>
            <family val="3"/>
            <charset val="128"/>
          </rPr>
          <t>計画期間が複数年度にわたる場合は、それぞれの実施内容を記入。
単年度事業の場合は、記入不要。</t>
        </r>
      </text>
    </comment>
    <comment ref="B10" authorId="1" shapeId="0" xr:uid="{5DB75351-7773-416E-B9A9-36DDE36A0322}">
      <text>
        <r>
          <rPr>
            <sz val="9"/>
            <color indexed="81"/>
            <rFont val="MS P ゴシック"/>
            <family val="3"/>
            <charset val="128"/>
          </rPr>
          <t>契約内容がわかるように
事業費内訳名を記載。</t>
        </r>
      </text>
    </comment>
    <comment ref="F10" authorId="1" shapeId="0" xr:uid="{9A8BCBF4-4C1C-4869-BC0D-6C9E8EBCA791}">
      <text>
        <r>
          <rPr>
            <sz val="9"/>
            <color indexed="81"/>
            <rFont val="MS P ゴシック"/>
            <family val="3"/>
            <charset val="128"/>
          </rPr>
          <t>複数の契約などを含む場合には、最も早い開始日及び最も遅い完成（見込）日を記載。</t>
        </r>
      </text>
    </comment>
    <comment ref="J12" authorId="2" shapeId="0" xr:uid="{93165C30-E220-4600-9745-F2BAD80FD32B}">
      <text>
        <r>
          <rPr>
            <sz val="9"/>
            <color indexed="81"/>
            <rFont val="MS P ゴシック"/>
            <family val="3"/>
            <charset val="128"/>
          </rPr>
          <t>起債対象外事業費や他事業に係る事業費が含まれる場合、全体契約金額を＜＞内に記載。</t>
        </r>
      </text>
    </comment>
    <comment ref="M12" authorId="0" shapeId="0" xr:uid="{592D2495-3453-44D1-9C1C-05C8FCEC6D3D}">
      <text>
        <r>
          <rPr>
            <sz val="9"/>
            <color indexed="81"/>
            <rFont val="MS P ゴシック"/>
            <family val="3"/>
            <charset val="128"/>
          </rPr>
          <t>補助事業と単独事業で基準充当率が異なる場合のみ記載</t>
        </r>
      </text>
    </comment>
    <comment ref="B15" authorId="0" shapeId="0" xr:uid="{96C41125-5B2C-4A5B-BC2A-54DF96D149F4}">
      <text>
        <r>
          <rPr>
            <sz val="9"/>
            <color indexed="81"/>
            <rFont val="MS P ゴシック"/>
            <family val="3"/>
            <charset val="128"/>
          </rPr>
          <t>欄が足りない場合は、B16～37欄を再表示してご利用ください。</t>
        </r>
      </text>
    </comment>
    <comment ref="E43" authorId="0" shapeId="0" xr:uid="{993120DB-7EFB-427D-A610-9A57C0467AAE}">
      <text>
        <r>
          <rPr>
            <b/>
            <sz val="9"/>
            <color indexed="81"/>
            <rFont val="ＭＳ Ｐゴシック"/>
            <family val="3"/>
            <charset val="128"/>
          </rPr>
          <t>当該欄には、国庫補助金の名称を記入すること。</t>
        </r>
      </text>
    </comment>
    <comment ref="M43" authorId="0" shapeId="0" xr:uid="{11C9FD32-DDE7-4092-A9DB-68531B26EFB7}">
      <text>
        <r>
          <rPr>
            <sz val="9"/>
            <color indexed="81"/>
            <rFont val="MS P ゴシック"/>
            <family val="3"/>
            <charset val="128"/>
          </rPr>
          <t>補助事業と単独事業で基準充当率が異なる場合のみ記載</t>
        </r>
      </text>
    </comment>
    <comment ref="E44" authorId="0" shapeId="0" xr:uid="{F5B2B052-8D5E-4DEC-B00F-86F4BCCBBE56}">
      <text>
        <r>
          <rPr>
            <sz val="9"/>
            <color indexed="81"/>
            <rFont val="ＭＳ Ｐゴシック"/>
            <family val="3"/>
            <charset val="128"/>
          </rPr>
          <t>当該欄には、都道府県支出金の名称を記入すること。</t>
        </r>
      </text>
    </comment>
    <comment ref="E46" authorId="0" shapeId="0" xr:uid="{1E1FFBB7-F33B-469B-A115-BE1E4226CDCF}">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A5482AB1-0295-4D9B-A33C-596F46A009ED}">
      <text>
        <r>
          <rPr>
            <sz val="9"/>
            <color indexed="81"/>
            <rFont val="ＭＳ Ｐゴシック"/>
            <family val="3"/>
            <charset val="128"/>
          </rPr>
          <t>該当するものを選択すること。</t>
        </r>
      </text>
    </comment>
    <comment ref="J56" authorId="1" shapeId="0" xr:uid="{7212C54F-340A-4F4F-ACF3-6A15AE868828}">
      <text>
        <r>
          <rPr>
            <sz val="9"/>
            <color indexed="81"/>
            <rFont val="MS P ゴシック"/>
            <family val="3"/>
            <charset val="128"/>
          </rPr>
          <t xml:space="preserve">借入を行う事業の地方債充当率を記入。
</t>
        </r>
      </text>
    </comment>
    <comment ref="Z56" authorId="0" shapeId="0" xr:uid="{CAF9AFC3-7881-4584-9621-DA7886CE8530}">
      <text>
        <r>
          <rPr>
            <sz val="9"/>
            <color indexed="81"/>
            <rFont val="ＭＳ Ｐゴシック"/>
            <family val="3"/>
            <charset val="128"/>
          </rPr>
          <t>該当するものを選択すること。</t>
        </r>
      </text>
    </comment>
    <comment ref="D59" authorId="0" shapeId="0" xr:uid="{0C88F3EC-B38B-49A8-9CED-1E78F455BA5B}">
      <text>
        <r>
          <rPr>
            <sz val="9"/>
            <color indexed="81"/>
            <rFont val="MS P ゴシック"/>
            <family val="3"/>
            <charset val="128"/>
          </rPr>
          <t>事業全体で予算を定めている場合は（総括表に記載がある場合は）記載不要。</t>
        </r>
      </text>
    </comment>
    <comment ref="J61" authorId="0" shapeId="0" xr:uid="{583BD399-3B33-472D-A8AF-03D67EBB0516}">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BAB226B1-8310-4F1D-84B4-B498E5E38590}">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DD1788A8-1DE7-46DE-A4BD-5B8D21FFF55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34F1E1BD-3D46-49AE-B6AD-ABB391BF21DF}">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581E4576-90DE-4C52-BCFB-A60CC9077E01}">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5D51661A-9E43-491E-AE9B-1418D57FE8FF}">
      <text>
        <r>
          <rPr>
            <sz val="9"/>
            <color indexed="81"/>
            <rFont val="ＭＳ Ｐゴシック"/>
            <family val="3"/>
            <charset val="128"/>
          </rPr>
          <t>起債同意（許可）書のうち、財政融資資金の借入金額を記入すること。</t>
        </r>
      </text>
    </comment>
    <comment ref="W62" authorId="0" shapeId="0" xr:uid="{272BF02D-6DB1-4109-96CA-05B101A769CB}">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903FC7E0-3A46-4836-84F4-D1005883110D}">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5135317-C263-4A6A-AF62-957C613C8614}">
      <text>
        <r>
          <rPr>
            <sz val="9"/>
            <color indexed="81"/>
            <rFont val="MS P ゴシック"/>
            <family val="3"/>
            <charset val="128"/>
          </rPr>
          <t>事業全体で起債同意を得ている場合（総括表に記載がある場合）記載不要。</t>
        </r>
      </text>
    </comment>
    <comment ref="M63" authorId="0" shapeId="0" xr:uid="{51094364-9220-4EEE-9927-51E5F9181767}">
      <text>
        <r>
          <rPr>
            <sz val="9"/>
            <color indexed="81"/>
            <rFont val="MS P ゴシック"/>
            <family val="3"/>
            <charset val="128"/>
          </rPr>
          <t>事業全体で起債同意を得ている場合で、総括表の「起債同意」欄に記載がある場合、記載不要。</t>
        </r>
      </text>
    </comment>
    <comment ref="L68" authorId="0" shapeId="0" xr:uid="{DD0DC5BD-4B86-403B-BBAF-2F5DE0CAC5E5}">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1D3078AA-CF69-4F8D-847E-3CBD11BD4C44}">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7E159F96-C4BA-4E82-B23F-5BF09E64EA1A}">
      <text>
        <r>
          <rPr>
            <sz val="9"/>
            <color indexed="81"/>
            <rFont val="MS P ゴシック"/>
            <family val="3"/>
            <charset val="128"/>
          </rPr>
          <t>起債事業名を選択してください。</t>
        </r>
      </text>
    </comment>
    <comment ref="J4" authorId="0" shapeId="0" xr:uid="{7E7F663D-52E6-44A1-861D-4A32E9041DCB}">
      <text>
        <r>
          <rPr>
            <sz val="9"/>
            <color indexed="81"/>
            <rFont val="MS P ゴシック"/>
            <family val="3"/>
            <charset val="128"/>
          </rPr>
          <t>起債計画書の事業名を記載してください。</t>
        </r>
      </text>
    </comment>
    <comment ref="D6" authorId="1" shapeId="0" xr:uid="{BFB975D6-E0D4-477B-901F-AACD8437B0AA}">
      <text>
        <r>
          <rPr>
            <sz val="9"/>
            <color indexed="81"/>
            <rFont val="MS P ゴシック"/>
            <family val="3"/>
            <charset val="128"/>
          </rPr>
          <t>起債計画書等に基づき、事業内容や必要性及び効果などを記載。</t>
        </r>
      </text>
    </comment>
    <comment ref="X6" authorId="1" shapeId="0" xr:uid="{2AB549FA-38C6-4559-BF1E-8A771E3B2CDA}">
      <text>
        <r>
          <rPr>
            <sz val="9"/>
            <color indexed="81"/>
            <rFont val="MS P ゴシック"/>
            <family val="3"/>
            <charset val="128"/>
          </rPr>
          <t>計画期間が複数年度にわたる場合は、それぞれの実施内容を記入。
単年度事業の場合は、記入不要。</t>
        </r>
      </text>
    </comment>
    <comment ref="B10" authorId="1" shapeId="0" xr:uid="{0E4526ED-A32B-4470-A424-F2F3346E4DC1}">
      <text>
        <r>
          <rPr>
            <sz val="9"/>
            <color indexed="81"/>
            <rFont val="MS P ゴシック"/>
            <family val="3"/>
            <charset val="128"/>
          </rPr>
          <t>契約内容がわかるように
事業費内訳名を記載。</t>
        </r>
      </text>
    </comment>
    <comment ref="F10" authorId="1" shapeId="0" xr:uid="{DE189936-ED59-4202-9875-89E9B558650B}">
      <text>
        <r>
          <rPr>
            <sz val="9"/>
            <color indexed="81"/>
            <rFont val="MS P ゴシック"/>
            <family val="3"/>
            <charset val="128"/>
          </rPr>
          <t>複数の契約などを含む場合には、最も早い開始日及び最も遅い完成（見込）日を記載。</t>
        </r>
      </text>
    </comment>
    <comment ref="J12" authorId="2" shapeId="0" xr:uid="{1E4E9A64-997A-4BFA-B080-2D4CF2662B1C}">
      <text>
        <r>
          <rPr>
            <sz val="9"/>
            <color indexed="81"/>
            <rFont val="MS P ゴシック"/>
            <family val="3"/>
            <charset val="128"/>
          </rPr>
          <t>起債対象外事業費や他事業に係る事業費が含まれる場合、全体契約金額を＜＞内に記載。</t>
        </r>
      </text>
    </comment>
    <comment ref="M12" authorId="0" shapeId="0" xr:uid="{2F67DDBF-F11A-44EA-B729-6A9FFF571C4E}">
      <text>
        <r>
          <rPr>
            <sz val="9"/>
            <color indexed="81"/>
            <rFont val="MS P ゴシック"/>
            <family val="3"/>
            <charset val="128"/>
          </rPr>
          <t>補助事業と単独事業で基準充当率が異なる場合のみ記載</t>
        </r>
      </text>
    </comment>
    <comment ref="B15" authorId="0" shapeId="0" xr:uid="{99052573-9264-44E3-A672-E34453017490}">
      <text>
        <r>
          <rPr>
            <sz val="9"/>
            <color indexed="81"/>
            <rFont val="MS P ゴシック"/>
            <family val="3"/>
            <charset val="128"/>
          </rPr>
          <t>欄が足りない場合は、B16～37欄を再表示してご利用ください。</t>
        </r>
      </text>
    </comment>
    <comment ref="E43" authorId="0" shapeId="0" xr:uid="{7D442119-8CA8-4C94-AD84-BC51C05C2E66}">
      <text>
        <r>
          <rPr>
            <b/>
            <sz val="9"/>
            <color indexed="81"/>
            <rFont val="ＭＳ Ｐゴシック"/>
            <family val="3"/>
            <charset val="128"/>
          </rPr>
          <t>当該欄には、国庫補助金の名称を記入すること。</t>
        </r>
      </text>
    </comment>
    <comment ref="M43" authorId="0" shapeId="0" xr:uid="{F8354DEE-B276-4C2D-A55A-CF0DC62CEC6D}">
      <text>
        <r>
          <rPr>
            <sz val="9"/>
            <color indexed="81"/>
            <rFont val="MS P ゴシック"/>
            <family val="3"/>
            <charset val="128"/>
          </rPr>
          <t>補助事業と単独事業で基準充当率が異なる場合のみ記載</t>
        </r>
      </text>
    </comment>
    <comment ref="E44" authorId="0" shapeId="0" xr:uid="{AFEE640B-341F-4572-8844-D14570F35BAB}">
      <text>
        <r>
          <rPr>
            <sz val="9"/>
            <color indexed="81"/>
            <rFont val="ＭＳ Ｐゴシック"/>
            <family val="3"/>
            <charset val="128"/>
          </rPr>
          <t>当該欄には、都道府県支出金の名称を記入すること。</t>
        </r>
      </text>
    </comment>
    <comment ref="E46" authorId="0" shapeId="0" xr:uid="{D0005CF5-1711-4F41-AD51-14D0643ABFD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66995DE2-5A14-469F-909C-9910BAEBCDF1}">
      <text>
        <r>
          <rPr>
            <sz val="9"/>
            <color indexed="81"/>
            <rFont val="ＭＳ Ｐゴシック"/>
            <family val="3"/>
            <charset val="128"/>
          </rPr>
          <t>該当するものを選択すること。</t>
        </r>
      </text>
    </comment>
    <comment ref="J56" authorId="1" shapeId="0" xr:uid="{6666D7E5-D99B-4C90-B7FC-B8195DD2FFB8}">
      <text>
        <r>
          <rPr>
            <sz val="9"/>
            <color indexed="81"/>
            <rFont val="MS P ゴシック"/>
            <family val="3"/>
            <charset val="128"/>
          </rPr>
          <t xml:space="preserve">借入を行う事業の地方債充当率を記入。
</t>
        </r>
      </text>
    </comment>
    <comment ref="Z56" authorId="0" shapeId="0" xr:uid="{16387767-4769-4FEE-954A-9D7A9A025CE1}">
      <text>
        <r>
          <rPr>
            <sz val="9"/>
            <color indexed="81"/>
            <rFont val="ＭＳ Ｐゴシック"/>
            <family val="3"/>
            <charset val="128"/>
          </rPr>
          <t>該当するものを選択すること。</t>
        </r>
      </text>
    </comment>
    <comment ref="D59" authorId="0" shapeId="0" xr:uid="{B7EA126D-B3FD-44CC-9FDB-882094B90420}">
      <text>
        <r>
          <rPr>
            <sz val="9"/>
            <color indexed="81"/>
            <rFont val="MS P ゴシック"/>
            <family val="3"/>
            <charset val="128"/>
          </rPr>
          <t>事業全体で予算を定めている場合は（総括表に記載がある場合は）記載不要。</t>
        </r>
      </text>
    </comment>
    <comment ref="J61" authorId="0" shapeId="0" xr:uid="{CAA63057-0515-47F1-BEA6-6E59F6C3F034}">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07147A5C-8A02-40C6-90B3-B876556AEF5D}">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FCF720A4-6893-419A-A353-F2AAD52038E3}">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EDD1E7D-4FD5-4870-9749-236CAAE6D061}">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1D1CB168-BB37-49BA-BD43-DDADD3558EF0}">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40345DB-1816-4EC8-93E8-AB93649EC8FE}">
      <text>
        <r>
          <rPr>
            <sz val="9"/>
            <color indexed="81"/>
            <rFont val="ＭＳ Ｐゴシック"/>
            <family val="3"/>
            <charset val="128"/>
          </rPr>
          <t>起債同意（許可）書のうち、財政融資資金の借入金額を記入すること。</t>
        </r>
      </text>
    </comment>
    <comment ref="W62" authorId="0" shapeId="0" xr:uid="{89C4B7E5-11F0-4BF4-BD68-2B5CA40FF513}">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1F01D0A5-0CC7-4786-BFE2-2A54892A8772}">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91BF64D4-0E41-4DF1-8B32-B7186E53316B}">
      <text>
        <r>
          <rPr>
            <sz val="9"/>
            <color indexed="81"/>
            <rFont val="MS P ゴシック"/>
            <family val="3"/>
            <charset val="128"/>
          </rPr>
          <t>事業全体で起債同意を得ている場合（総括表に記載がある場合）記載不要。</t>
        </r>
      </text>
    </comment>
    <comment ref="M63" authorId="0" shapeId="0" xr:uid="{501CFEC3-849B-46CF-B018-6C717CE2FCCC}">
      <text>
        <r>
          <rPr>
            <sz val="9"/>
            <color indexed="81"/>
            <rFont val="MS P ゴシック"/>
            <family val="3"/>
            <charset val="128"/>
          </rPr>
          <t>事業全体で起債同意を得ている場合で、総括表の「起債同意」欄に記載がある場合、記載不要。</t>
        </r>
      </text>
    </comment>
    <comment ref="L68" authorId="0" shapeId="0" xr:uid="{F753C29B-FE3E-4BE8-8685-F330A001F992}">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4F327341-408B-47A1-956A-E4B6414E9D5C}">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836EC34E-99FD-4892-9430-510C0C1C0F04}">
      <text>
        <r>
          <rPr>
            <sz val="9"/>
            <color indexed="81"/>
            <rFont val="MS P ゴシック"/>
            <family val="3"/>
            <charset val="128"/>
          </rPr>
          <t>起債事業名を選択してください。</t>
        </r>
      </text>
    </comment>
    <comment ref="J4" authorId="0" shapeId="0" xr:uid="{6AAC87C5-1058-497A-850C-9C14EB92F641}">
      <text>
        <r>
          <rPr>
            <sz val="9"/>
            <color indexed="81"/>
            <rFont val="MS P ゴシック"/>
            <family val="3"/>
            <charset val="128"/>
          </rPr>
          <t>起債計画書の事業名を記載してください。</t>
        </r>
      </text>
    </comment>
    <comment ref="D6" authorId="1" shapeId="0" xr:uid="{A404A270-FAF3-4B82-B6C8-212DFF392C9C}">
      <text>
        <r>
          <rPr>
            <sz val="9"/>
            <color indexed="81"/>
            <rFont val="MS P ゴシック"/>
            <family val="3"/>
            <charset val="128"/>
          </rPr>
          <t>起債計画書等に基づき、事業内容や必要性及び効果などを記載。</t>
        </r>
      </text>
    </comment>
    <comment ref="X6" authorId="1" shapeId="0" xr:uid="{1F58B860-0B8D-4F5F-A498-144516DE8E7E}">
      <text>
        <r>
          <rPr>
            <sz val="9"/>
            <color indexed="81"/>
            <rFont val="MS P ゴシック"/>
            <family val="3"/>
            <charset val="128"/>
          </rPr>
          <t>計画期間が複数年度にわたる場合は、それぞれの実施内容を記入。
単年度事業の場合は、記入不要。</t>
        </r>
      </text>
    </comment>
    <comment ref="B10" authorId="1" shapeId="0" xr:uid="{E89B6C12-8D5A-4117-8EAD-C64ACD6ADBD3}">
      <text>
        <r>
          <rPr>
            <sz val="9"/>
            <color indexed="81"/>
            <rFont val="MS P ゴシック"/>
            <family val="3"/>
            <charset val="128"/>
          </rPr>
          <t>契約内容がわかるように
事業費内訳名を記載。</t>
        </r>
      </text>
    </comment>
    <comment ref="F10" authorId="1" shapeId="0" xr:uid="{4ECD1B75-3C70-4F4B-B5C0-CA990B95343B}">
      <text>
        <r>
          <rPr>
            <sz val="9"/>
            <color indexed="81"/>
            <rFont val="MS P ゴシック"/>
            <family val="3"/>
            <charset val="128"/>
          </rPr>
          <t>複数の契約などを含む場合には、最も早い開始日及び最も遅い完成（見込）日を記載。</t>
        </r>
      </text>
    </comment>
    <comment ref="J12" authorId="2" shapeId="0" xr:uid="{3903637A-4E39-436C-B6B0-A8E386544E4E}">
      <text>
        <r>
          <rPr>
            <sz val="9"/>
            <color indexed="81"/>
            <rFont val="MS P ゴシック"/>
            <family val="3"/>
            <charset val="128"/>
          </rPr>
          <t>起債対象外事業費や他事業に係る事業費が含まれる場合、全体契約金額を＜＞内に記載。</t>
        </r>
      </text>
    </comment>
    <comment ref="M12" authorId="0" shapeId="0" xr:uid="{52AD0F51-B0AD-4EA4-8BFB-0031CD9AC118}">
      <text>
        <r>
          <rPr>
            <sz val="9"/>
            <color indexed="81"/>
            <rFont val="MS P ゴシック"/>
            <family val="3"/>
            <charset val="128"/>
          </rPr>
          <t>補助事業と単独事業で基準充当率が異なる場合のみ記載</t>
        </r>
      </text>
    </comment>
    <comment ref="B15" authorId="0" shapeId="0" xr:uid="{617A29B4-7F6C-4136-AC1C-982AB0C84B88}">
      <text>
        <r>
          <rPr>
            <sz val="9"/>
            <color indexed="81"/>
            <rFont val="MS P ゴシック"/>
            <family val="3"/>
            <charset val="128"/>
          </rPr>
          <t>欄が足りない場合は、B16～37欄を再表示してご利用ください。</t>
        </r>
      </text>
    </comment>
    <comment ref="E43" authorId="0" shapeId="0" xr:uid="{6A73E2FD-5B72-466D-81DD-EB3E0A1CE0B6}">
      <text>
        <r>
          <rPr>
            <b/>
            <sz val="9"/>
            <color indexed="81"/>
            <rFont val="ＭＳ Ｐゴシック"/>
            <family val="3"/>
            <charset val="128"/>
          </rPr>
          <t>当該欄には、国庫補助金の名称を記入すること。</t>
        </r>
      </text>
    </comment>
    <comment ref="M43" authorId="0" shapeId="0" xr:uid="{D49C3DBC-7F4B-48C9-9405-EB49FA1FF21C}">
      <text>
        <r>
          <rPr>
            <sz val="9"/>
            <color indexed="81"/>
            <rFont val="MS P ゴシック"/>
            <family val="3"/>
            <charset val="128"/>
          </rPr>
          <t>補助事業と単独事業で基準充当率が異なる場合のみ記載</t>
        </r>
      </text>
    </comment>
    <comment ref="E44" authorId="0" shapeId="0" xr:uid="{330F8108-B9A7-492C-B20E-3A2EF54B346A}">
      <text>
        <r>
          <rPr>
            <sz val="9"/>
            <color indexed="81"/>
            <rFont val="ＭＳ Ｐゴシック"/>
            <family val="3"/>
            <charset val="128"/>
          </rPr>
          <t>当該欄には、都道府県支出金の名称を記入すること。</t>
        </r>
      </text>
    </comment>
    <comment ref="E46" authorId="0" shapeId="0" xr:uid="{A94D8EB0-890C-4B34-9B68-5D9F26FF3AB4}">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77AC4B88-46EA-4A13-8E0C-0DB724C015EC}">
      <text>
        <r>
          <rPr>
            <sz val="9"/>
            <color indexed="81"/>
            <rFont val="ＭＳ Ｐゴシック"/>
            <family val="3"/>
            <charset val="128"/>
          </rPr>
          <t>該当するものを選択すること。</t>
        </r>
      </text>
    </comment>
    <comment ref="J56" authorId="1" shapeId="0" xr:uid="{A0D93ADB-4803-4582-B51A-6F8BBA5A7A68}">
      <text>
        <r>
          <rPr>
            <sz val="9"/>
            <color indexed="81"/>
            <rFont val="MS P ゴシック"/>
            <family val="3"/>
            <charset val="128"/>
          </rPr>
          <t xml:space="preserve">借入を行う事業の地方債充当率を記入。
</t>
        </r>
      </text>
    </comment>
    <comment ref="Z56" authorId="0" shapeId="0" xr:uid="{4696350D-3199-4F9A-B911-B3AD76D62446}">
      <text>
        <r>
          <rPr>
            <sz val="9"/>
            <color indexed="81"/>
            <rFont val="ＭＳ Ｐゴシック"/>
            <family val="3"/>
            <charset val="128"/>
          </rPr>
          <t>該当するものを選択すること。</t>
        </r>
      </text>
    </comment>
    <comment ref="D59" authorId="0" shapeId="0" xr:uid="{ED62CEF5-BD52-41E1-99D1-6E7BC4861581}">
      <text>
        <r>
          <rPr>
            <sz val="9"/>
            <color indexed="81"/>
            <rFont val="MS P ゴシック"/>
            <family val="3"/>
            <charset val="128"/>
          </rPr>
          <t>事業全体で予算を定めている場合は（総括表に記載がある場合は）記載不要。</t>
        </r>
      </text>
    </comment>
    <comment ref="J61" authorId="0" shapeId="0" xr:uid="{A70FCB79-CD4F-42A3-865B-C822FAEA4C1C}">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6938E909-B5C1-4047-8A65-EEF289FEFFEF}">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DA85B020-FAC5-4518-9FAF-C0A33206B0CE}">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D8E58E03-856C-45DE-8131-047AC2C4AF0B}">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80A584AF-206A-4A39-89E2-A17D91F2FCBE}">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3359E969-D05D-47E5-87D2-737794C84096}">
      <text>
        <r>
          <rPr>
            <sz val="9"/>
            <color indexed="81"/>
            <rFont val="ＭＳ Ｐゴシック"/>
            <family val="3"/>
            <charset val="128"/>
          </rPr>
          <t>起債同意（許可）書のうち、財政融資資金の借入金額を記入すること。</t>
        </r>
      </text>
    </comment>
    <comment ref="W62" authorId="0" shapeId="0" xr:uid="{14222E1D-B695-4052-AD28-BD8862153B09}">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3A6D6B0-C26F-4742-88B6-4CBD7346DE20}">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F1429C31-D535-40ED-AC58-9F61DFAD534E}">
      <text>
        <r>
          <rPr>
            <sz val="9"/>
            <color indexed="81"/>
            <rFont val="MS P ゴシック"/>
            <family val="3"/>
            <charset val="128"/>
          </rPr>
          <t>事業全体で起債同意を得ている場合（総括表に記載がある場合）記載不要。</t>
        </r>
      </text>
    </comment>
    <comment ref="M63" authorId="0" shapeId="0" xr:uid="{84ADD6DB-D0B6-4861-9027-F7AFD705C253}">
      <text>
        <r>
          <rPr>
            <sz val="9"/>
            <color indexed="81"/>
            <rFont val="MS P ゴシック"/>
            <family val="3"/>
            <charset val="128"/>
          </rPr>
          <t>事業全体で起債同意を得ている場合で、総括表の「起債同意」欄に記載がある場合、記載不要。</t>
        </r>
      </text>
    </comment>
    <comment ref="L68" authorId="0" shapeId="0" xr:uid="{7C655246-7142-4A3A-9DF8-32E29D6A8871}">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88291278-04D8-40AD-848F-92B5CD74FBE7}">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68CD4061-3FBA-4264-9B01-9273648E8597}">
      <text>
        <r>
          <rPr>
            <sz val="9"/>
            <color indexed="81"/>
            <rFont val="MS P ゴシック"/>
            <family val="3"/>
            <charset val="128"/>
          </rPr>
          <t>起債事業名を選択してください。</t>
        </r>
      </text>
    </comment>
    <comment ref="J4" authorId="0" shapeId="0" xr:uid="{41340941-6EAF-48D1-84DE-17D09C4E5E20}">
      <text>
        <r>
          <rPr>
            <sz val="9"/>
            <color indexed="81"/>
            <rFont val="MS P ゴシック"/>
            <family val="3"/>
            <charset val="128"/>
          </rPr>
          <t>起債計画書の事業名を記載してください。</t>
        </r>
      </text>
    </comment>
    <comment ref="D6" authorId="1" shapeId="0" xr:uid="{B0FFBD08-4F4E-46D1-959C-2A8972E3C554}">
      <text>
        <r>
          <rPr>
            <sz val="9"/>
            <color indexed="81"/>
            <rFont val="MS P ゴシック"/>
            <family val="3"/>
            <charset val="128"/>
          </rPr>
          <t>起債計画書等に基づき、事業内容や必要性及び効果などを記載。</t>
        </r>
      </text>
    </comment>
    <comment ref="X6" authorId="1" shapeId="0" xr:uid="{5DA10761-9523-4B80-BD3C-AA74F481712D}">
      <text>
        <r>
          <rPr>
            <sz val="9"/>
            <color indexed="81"/>
            <rFont val="MS P ゴシック"/>
            <family val="3"/>
            <charset val="128"/>
          </rPr>
          <t>計画期間が複数年度にわたる場合は、それぞれの実施内容を記入。
単年度事業の場合は、記入不要。</t>
        </r>
      </text>
    </comment>
    <comment ref="B10" authorId="1" shapeId="0" xr:uid="{964B3B0F-562C-45C6-B40B-8F2E3DFD8450}">
      <text>
        <r>
          <rPr>
            <sz val="9"/>
            <color indexed="81"/>
            <rFont val="MS P ゴシック"/>
            <family val="3"/>
            <charset val="128"/>
          </rPr>
          <t>契約内容がわかるように
事業費内訳名を記載。</t>
        </r>
      </text>
    </comment>
    <comment ref="F10" authorId="1" shapeId="0" xr:uid="{788C641E-53BD-436F-A208-31066C42F1DC}">
      <text>
        <r>
          <rPr>
            <sz val="9"/>
            <color indexed="81"/>
            <rFont val="MS P ゴシック"/>
            <family val="3"/>
            <charset val="128"/>
          </rPr>
          <t>複数の契約などを含む場合には、最も早い開始日及び最も遅い完成（見込）日を記載。</t>
        </r>
      </text>
    </comment>
    <comment ref="J12" authorId="2" shapeId="0" xr:uid="{69CC5D20-9710-41B4-8ADF-3FBCCEAAD550}">
      <text>
        <r>
          <rPr>
            <sz val="9"/>
            <color indexed="81"/>
            <rFont val="MS P ゴシック"/>
            <family val="3"/>
            <charset val="128"/>
          </rPr>
          <t>起債対象外事業費や他事業に係る事業費が含まれる場合、全体契約金額を＜＞内に記載。</t>
        </r>
      </text>
    </comment>
    <comment ref="M12" authorId="0" shapeId="0" xr:uid="{FC2ADCE1-E434-4B5E-8298-59927B1C6B2C}">
      <text>
        <r>
          <rPr>
            <sz val="9"/>
            <color indexed="81"/>
            <rFont val="MS P ゴシック"/>
            <family val="3"/>
            <charset val="128"/>
          </rPr>
          <t>補助事業と単独事業で基準充当率が異なる場合のみ記載</t>
        </r>
      </text>
    </comment>
    <comment ref="B15" authorId="0" shapeId="0" xr:uid="{48EF5C95-8FAC-4986-BCFC-57A766ADDBD3}">
      <text>
        <r>
          <rPr>
            <sz val="9"/>
            <color indexed="81"/>
            <rFont val="MS P ゴシック"/>
            <family val="3"/>
            <charset val="128"/>
          </rPr>
          <t>欄が足りない場合は、B16～37欄を再表示してご利用ください。</t>
        </r>
      </text>
    </comment>
    <comment ref="E43" authorId="0" shapeId="0" xr:uid="{5672BCD3-F8CD-45B2-85DA-4388D69BA465}">
      <text>
        <r>
          <rPr>
            <b/>
            <sz val="9"/>
            <color indexed="81"/>
            <rFont val="ＭＳ Ｐゴシック"/>
            <family val="3"/>
            <charset val="128"/>
          </rPr>
          <t>当該欄には、国庫補助金の名称を記入すること。</t>
        </r>
      </text>
    </comment>
    <comment ref="M43" authorId="0" shapeId="0" xr:uid="{98D2E9BA-5F76-45E6-B7D9-7A29BEF89BB1}">
      <text>
        <r>
          <rPr>
            <sz val="9"/>
            <color indexed="81"/>
            <rFont val="MS P ゴシック"/>
            <family val="3"/>
            <charset val="128"/>
          </rPr>
          <t>補助事業と単独事業で基準充当率が異なる場合のみ記載</t>
        </r>
      </text>
    </comment>
    <comment ref="E44" authorId="0" shapeId="0" xr:uid="{F0F98DB9-415B-4199-BFBB-F1DE622A5D6E}">
      <text>
        <r>
          <rPr>
            <sz val="9"/>
            <color indexed="81"/>
            <rFont val="ＭＳ Ｐゴシック"/>
            <family val="3"/>
            <charset val="128"/>
          </rPr>
          <t>当該欄には、都道府県支出金の名称を記入すること。</t>
        </r>
      </text>
    </comment>
    <comment ref="E46" authorId="0" shapeId="0" xr:uid="{9169A99F-7BAC-4DDA-BF49-2D393BA6085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0A0BAE37-6482-48ED-858A-8DB293A72284}">
      <text>
        <r>
          <rPr>
            <sz val="9"/>
            <color indexed="81"/>
            <rFont val="ＭＳ Ｐゴシック"/>
            <family val="3"/>
            <charset val="128"/>
          </rPr>
          <t>該当するものを選択すること。</t>
        </r>
      </text>
    </comment>
    <comment ref="J56" authorId="1" shapeId="0" xr:uid="{058AD128-B44C-4F1F-ADAC-332A5F2917CA}">
      <text>
        <r>
          <rPr>
            <sz val="9"/>
            <color indexed="81"/>
            <rFont val="MS P ゴシック"/>
            <family val="3"/>
            <charset val="128"/>
          </rPr>
          <t xml:space="preserve">借入を行う事業の地方債充当率を記入。
</t>
        </r>
      </text>
    </comment>
    <comment ref="Z56" authorId="0" shapeId="0" xr:uid="{3B2249FA-F383-4E62-BD00-93ECA2CD327B}">
      <text>
        <r>
          <rPr>
            <sz val="9"/>
            <color indexed="81"/>
            <rFont val="ＭＳ Ｐゴシック"/>
            <family val="3"/>
            <charset val="128"/>
          </rPr>
          <t>該当するものを選択すること。</t>
        </r>
      </text>
    </comment>
    <comment ref="D59" authorId="0" shapeId="0" xr:uid="{2207456F-1758-4F15-84E5-B34BF5163985}">
      <text>
        <r>
          <rPr>
            <sz val="9"/>
            <color indexed="81"/>
            <rFont val="MS P ゴシック"/>
            <family val="3"/>
            <charset val="128"/>
          </rPr>
          <t>事業全体で予算を定めている場合は（総括表に記載がある場合は）記載不要。</t>
        </r>
      </text>
    </comment>
    <comment ref="J61" authorId="0" shapeId="0" xr:uid="{B3B8C34B-0D2E-4D54-A6D8-424E05A57DFD}">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A23F3182-E5F7-4308-9CA3-64AD4CB7C9DD}">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8FAD8E71-4B36-423A-806E-D06A0E63CCAD}">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D2BCDAAF-E6C8-44FB-B71A-5476B93CD4FA}">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4CD4415C-CDF8-4582-BB0E-B5F85298C6C0}">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8B1047BE-AC3C-43C6-90C8-2CCBA34FBEFD}">
      <text>
        <r>
          <rPr>
            <sz val="9"/>
            <color indexed="81"/>
            <rFont val="ＭＳ Ｐゴシック"/>
            <family val="3"/>
            <charset val="128"/>
          </rPr>
          <t>起債同意（許可）書のうち、財政融資資金の借入金額を記入すること。</t>
        </r>
      </text>
    </comment>
    <comment ref="W62" authorId="0" shapeId="0" xr:uid="{51239360-F653-4D0B-AC09-36B49FB9BEA8}">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A6DCC3E2-D821-4335-944D-6977E32D803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4A184AF7-2BAE-4852-8DD6-9E326588108D}">
      <text>
        <r>
          <rPr>
            <sz val="9"/>
            <color indexed="81"/>
            <rFont val="MS P ゴシック"/>
            <family val="3"/>
            <charset val="128"/>
          </rPr>
          <t>事業全体で起債同意を得ている場合（総括表に記載がある場合）記載不要。</t>
        </r>
      </text>
    </comment>
    <comment ref="M63" authorId="0" shapeId="0" xr:uid="{FE862CC4-21E0-4813-9431-6E2A667F2137}">
      <text>
        <r>
          <rPr>
            <sz val="9"/>
            <color indexed="81"/>
            <rFont val="MS P ゴシック"/>
            <family val="3"/>
            <charset val="128"/>
          </rPr>
          <t>事業全体で起債同意を得ている場合で、総括表の「起債同意」欄に記載がある場合、記載不要。</t>
        </r>
      </text>
    </comment>
    <comment ref="L68" authorId="0" shapeId="0" xr:uid="{619CAE8A-64E2-4A79-94D6-9FA057E71D97}">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8CD36D76-2C51-4402-8A4A-A15811A39BEE}">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1DF3F759-C3B6-40D2-9328-A1A7EA670705}">
      <text>
        <r>
          <rPr>
            <sz val="9"/>
            <color indexed="81"/>
            <rFont val="MS P ゴシック"/>
            <family val="3"/>
            <charset val="128"/>
          </rPr>
          <t>起債事業名を選択してください。</t>
        </r>
      </text>
    </comment>
    <comment ref="J4" authorId="0" shapeId="0" xr:uid="{39FDA1CB-FE7F-4D84-978D-F01F69395158}">
      <text>
        <r>
          <rPr>
            <sz val="9"/>
            <color indexed="81"/>
            <rFont val="MS P ゴシック"/>
            <family val="3"/>
            <charset val="128"/>
          </rPr>
          <t>起債計画書の事業名を記載してください。</t>
        </r>
      </text>
    </comment>
    <comment ref="D6" authorId="1" shapeId="0" xr:uid="{33C9398D-08E6-45E4-B487-53820A6E369A}">
      <text>
        <r>
          <rPr>
            <sz val="9"/>
            <color indexed="81"/>
            <rFont val="MS P ゴシック"/>
            <family val="3"/>
            <charset val="128"/>
          </rPr>
          <t>起債計画書等に基づき、事業内容や必要性及び効果などを記載。</t>
        </r>
      </text>
    </comment>
    <comment ref="X6" authorId="1" shapeId="0" xr:uid="{364AC098-0845-41EE-8AC3-809518C6E50F}">
      <text>
        <r>
          <rPr>
            <sz val="9"/>
            <color indexed="81"/>
            <rFont val="MS P ゴシック"/>
            <family val="3"/>
            <charset val="128"/>
          </rPr>
          <t>計画期間が複数年度にわたる場合は、それぞれの実施内容を記入。
単年度事業の場合は、記入不要。</t>
        </r>
      </text>
    </comment>
    <comment ref="B10" authorId="1" shapeId="0" xr:uid="{8D6A502A-296F-4035-8CED-DCD2E02974A4}">
      <text>
        <r>
          <rPr>
            <sz val="9"/>
            <color indexed="81"/>
            <rFont val="MS P ゴシック"/>
            <family val="3"/>
            <charset val="128"/>
          </rPr>
          <t>契約内容がわかるように
事業費内訳名を記載。</t>
        </r>
      </text>
    </comment>
    <comment ref="F10" authorId="1" shapeId="0" xr:uid="{B04E2FE6-8062-4B1B-84F7-6402797D2942}">
      <text>
        <r>
          <rPr>
            <sz val="9"/>
            <color indexed="81"/>
            <rFont val="MS P ゴシック"/>
            <family val="3"/>
            <charset val="128"/>
          </rPr>
          <t>複数の契約などを含む場合には、最も早い開始日及び最も遅い完成（見込）日を記載。</t>
        </r>
      </text>
    </comment>
    <comment ref="J12" authorId="2" shapeId="0" xr:uid="{C9CB7AFD-4142-4E09-A8BB-290CD2649425}">
      <text>
        <r>
          <rPr>
            <sz val="9"/>
            <color indexed="81"/>
            <rFont val="MS P ゴシック"/>
            <family val="3"/>
            <charset val="128"/>
          </rPr>
          <t>起債対象外事業費や他事業に係る事業費が含まれる場合、全体契約金額を＜＞内に記載。</t>
        </r>
      </text>
    </comment>
    <comment ref="M12" authorId="0" shapeId="0" xr:uid="{DFD59899-85E6-472B-A938-6D13E5629192}">
      <text>
        <r>
          <rPr>
            <sz val="9"/>
            <color indexed="81"/>
            <rFont val="MS P ゴシック"/>
            <family val="3"/>
            <charset val="128"/>
          </rPr>
          <t>補助事業と単独事業で基準充当率が異なる場合のみ記載</t>
        </r>
      </text>
    </comment>
    <comment ref="B15" authorId="0" shapeId="0" xr:uid="{C200A6DA-F872-44BE-9CA5-207B9CA4DA33}">
      <text>
        <r>
          <rPr>
            <sz val="9"/>
            <color indexed="81"/>
            <rFont val="MS P ゴシック"/>
            <family val="3"/>
            <charset val="128"/>
          </rPr>
          <t>欄が足りない場合は、B16～37欄を再表示してご利用ください。</t>
        </r>
      </text>
    </comment>
    <comment ref="E43" authorId="0" shapeId="0" xr:uid="{7C2ED1A3-0518-4831-B5C6-B4F268D5B079}">
      <text>
        <r>
          <rPr>
            <b/>
            <sz val="9"/>
            <color indexed="81"/>
            <rFont val="ＭＳ Ｐゴシック"/>
            <family val="3"/>
            <charset val="128"/>
          </rPr>
          <t>当該欄には、国庫補助金の名称を記入すること。</t>
        </r>
      </text>
    </comment>
    <comment ref="M43" authorId="0" shapeId="0" xr:uid="{61C3B4A0-4E11-4979-9F87-99832492688B}">
      <text>
        <r>
          <rPr>
            <sz val="9"/>
            <color indexed="81"/>
            <rFont val="MS P ゴシック"/>
            <family val="3"/>
            <charset val="128"/>
          </rPr>
          <t>補助事業と単独事業で基準充当率が異なる場合のみ記載</t>
        </r>
      </text>
    </comment>
    <comment ref="E44" authorId="0" shapeId="0" xr:uid="{FFFAFCD2-D154-4A1A-B567-356A7611A864}">
      <text>
        <r>
          <rPr>
            <sz val="9"/>
            <color indexed="81"/>
            <rFont val="ＭＳ Ｐゴシック"/>
            <family val="3"/>
            <charset val="128"/>
          </rPr>
          <t>当該欄には、都道府県支出金の名称を記入すること。</t>
        </r>
      </text>
    </comment>
    <comment ref="E46" authorId="0" shapeId="0" xr:uid="{9A251029-4F48-44DF-B28A-1BB85589B969}">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B66A6E91-6A98-4231-850E-6E196208EB25}">
      <text>
        <r>
          <rPr>
            <sz val="9"/>
            <color indexed="81"/>
            <rFont val="ＭＳ Ｐゴシック"/>
            <family val="3"/>
            <charset val="128"/>
          </rPr>
          <t>該当するものを選択すること。</t>
        </r>
      </text>
    </comment>
    <comment ref="J56" authorId="1" shapeId="0" xr:uid="{6899C6BF-3913-4A63-A4F1-9B3EB7DCED34}">
      <text>
        <r>
          <rPr>
            <sz val="9"/>
            <color indexed="81"/>
            <rFont val="MS P ゴシック"/>
            <family val="3"/>
            <charset val="128"/>
          </rPr>
          <t xml:space="preserve">借入を行う事業の地方債充当率を記入。
</t>
        </r>
      </text>
    </comment>
    <comment ref="Z56" authorId="0" shapeId="0" xr:uid="{47D5600A-DF56-4C51-ADB8-E63E9D7B7071}">
      <text>
        <r>
          <rPr>
            <sz val="9"/>
            <color indexed="81"/>
            <rFont val="ＭＳ Ｐゴシック"/>
            <family val="3"/>
            <charset val="128"/>
          </rPr>
          <t>該当するものを選択すること。</t>
        </r>
      </text>
    </comment>
    <comment ref="D59" authorId="0" shapeId="0" xr:uid="{1B9C49AD-EB93-49CC-8DEE-ACE834280B39}">
      <text>
        <r>
          <rPr>
            <sz val="9"/>
            <color indexed="81"/>
            <rFont val="MS P ゴシック"/>
            <family val="3"/>
            <charset val="128"/>
          </rPr>
          <t>事業全体で予算を定めている場合は（総括表に記載がある場合は）記載不要。</t>
        </r>
      </text>
    </comment>
    <comment ref="J61" authorId="0" shapeId="0" xr:uid="{19CF559D-493B-4E5C-B0AF-2A9CB06F758C}">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7655260A-0F88-41D7-A1C1-432AB28236A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4FB459FB-6BE7-4776-9AC6-568B61E8071B}">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74008E2A-43D7-42C7-9B4B-D1BBD88DB821}">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381D3BB9-69F2-4B07-809C-62E87B948842}">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D99CBD76-8B5D-4CE6-A3B1-39C19A7B2AFF}">
      <text>
        <r>
          <rPr>
            <sz val="9"/>
            <color indexed="81"/>
            <rFont val="ＭＳ Ｐゴシック"/>
            <family val="3"/>
            <charset val="128"/>
          </rPr>
          <t>起債同意（許可）書のうち、財政融資資金の借入金額を記入すること。</t>
        </r>
      </text>
    </comment>
    <comment ref="W62" authorId="0" shapeId="0" xr:uid="{D734CA38-1971-4DA9-BAEB-820AC32A9AB1}">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DC2ADB30-5F3B-4726-AEE3-D8C7B9845EDF}">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CD358271-981C-493F-8B3A-CCCDA9469A96}">
      <text>
        <r>
          <rPr>
            <sz val="9"/>
            <color indexed="81"/>
            <rFont val="MS P ゴシック"/>
            <family val="3"/>
            <charset val="128"/>
          </rPr>
          <t>事業全体で起債同意を得ている場合（総括表に記載がある場合）記載不要。</t>
        </r>
      </text>
    </comment>
    <comment ref="M63" authorId="0" shapeId="0" xr:uid="{A95AB8A5-E057-4B6F-9103-B163ED7BDEAD}">
      <text>
        <r>
          <rPr>
            <sz val="9"/>
            <color indexed="81"/>
            <rFont val="MS P ゴシック"/>
            <family val="3"/>
            <charset val="128"/>
          </rPr>
          <t>事業全体で起債同意を得ている場合で、総括表の「起債同意」欄に記載がある場合、記載不要。</t>
        </r>
      </text>
    </comment>
    <comment ref="L68" authorId="0" shapeId="0" xr:uid="{8EC0D5BD-C23A-4BDD-9FDB-532FE01ECBDE}">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2E44847F-088D-4D34-B673-CD3D70139F65}">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685D3AE9-62A9-4799-AD77-03C14D0AB6DD}">
      <text>
        <r>
          <rPr>
            <sz val="9"/>
            <color indexed="81"/>
            <rFont val="MS P ゴシック"/>
            <family val="3"/>
            <charset val="128"/>
          </rPr>
          <t>起債事業名を選択してください。</t>
        </r>
      </text>
    </comment>
    <comment ref="J4" authorId="0" shapeId="0" xr:uid="{0FCD2A94-C864-4F34-B8B0-2F100B3CB56D}">
      <text>
        <r>
          <rPr>
            <sz val="9"/>
            <color indexed="81"/>
            <rFont val="MS P ゴシック"/>
            <family val="3"/>
            <charset val="128"/>
          </rPr>
          <t>起債計画書の事業名を記載してください。</t>
        </r>
      </text>
    </comment>
    <comment ref="D6" authorId="1" shapeId="0" xr:uid="{B21AB355-6342-4219-A3D2-35041020FAF5}">
      <text>
        <r>
          <rPr>
            <sz val="9"/>
            <color indexed="81"/>
            <rFont val="MS P ゴシック"/>
            <family val="3"/>
            <charset val="128"/>
          </rPr>
          <t>起債計画書等に基づき、事業内容や必要性及び効果などを記載。</t>
        </r>
      </text>
    </comment>
    <comment ref="X6" authorId="1" shapeId="0" xr:uid="{89270B8C-AED2-4929-97A7-2AFDC99D1042}">
      <text>
        <r>
          <rPr>
            <sz val="9"/>
            <color indexed="81"/>
            <rFont val="MS P ゴシック"/>
            <family val="3"/>
            <charset val="128"/>
          </rPr>
          <t>計画期間が複数年度にわたる場合は、それぞれの実施内容を記入。
単年度事業の場合は、記入不要。</t>
        </r>
      </text>
    </comment>
    <comment ref="B10" authorId="1" shapeId="0" xr:uid="{F521BF6D-9981-464D-882F-CF2573616B61}">
      <text>
        <r>
          <rPr>
            <sz val="9"/>
            <color indexed="81"/>
            <rFont val="MS P ゴシック"/>
            <family val="3"/>
            <charset val="128"/>
          </rPr>
          <t>契約内容がわかるように
事業費内訳名を記載。</t>
        </r>
      </text>
    </comment>
    <comment ref="F10" authorId="1" shapeId="0" xr:uid="{BC859A57-E73D-40D4-83D5-221C91679753}">
      <text>
        <r>
          <rPr>
            <sz val="9"/>
            <color indexed="81"/>
            <rFont val="MS P ゴシック"/>
            <family val="3"/>
            <charset val="128"/>
          </rPr>
          <t>複数の契約などを含む場合には、最も早い開始日及び最も遅い完成（見込）日を記載。</t>
        </r>
      </text>
    </comment>
    <comment ref="J12" authorId="2" shapeId="0" xr:uid="{E4F006F5-26B2-42E3-B56B-9CEC731DFD07}">
      <text>
        <r>
          <rPr>
            <sz val="9"/>
            <color indexed="81"/>
            <rFont val="MS P ゴシック"/>
            <family val="3"/>
            <charset val="128"/>
          </rPr>
          <t>起債対象外事業費や他事業に係る事業費が含まれる場合、全体契約金額を＜＞内に記載。</t>
        </r>
      </text>
    </comment>
    <comment ref="M12" authorId="0" shapeId="0" xr:uid="{866151B4-8A1A-448F-B3CE-9472D698E55F}">
      <text>
        <r>
          <rPr>
            <sz val="9"/>
            <color indexed="81"/>
            <rFont val="MS P ゴシック"/>
            <family val="3"/>
            <charset val="128"/>
          </rPr>
          <t>補助事業と単独事業で基準充当率が異なる場合のみ記載</t>
        </r>
      </text>
    </comment>
    <comment ref="B15" authorId="0" shapeId="0" xr:uid="{21A37448-E289-45C4-840D-E6ADCB7F14A3}">
      <text>
        <r>
          <rPr>
            <sz val="9"/>
            <color indexed="81"/>
            <rFont val="MS P ゴシック"/>
            <family val="3"/>
            <charset val="128"/>
          </rPr>
          <t>欄が足りない場合は、B16～37欄を再表示してご利用ください。</t>
        </r>
      </text>
    </comment>
    <comment ref="E43" authorId="0" shapeId="0" xr:uid="{A654B732-DDD3-4C35-9759-6C45B335EB3D}">
      <text>
        <r>
          <rPr>
            <b/>
            <sz val="9"/>
            <color indexed="81"/>
            <rFont val="ＭＳ Ｐゴシック"/>
            <family val="3"/>
            <charset val="128"/>
          </rPr>
          <t>当該欄には、国庫補助金の名称を記入すること。</t>
        </r>
      </text>
    </comment>
    <comment ref="M43" authorId="0" shapeId="0" xr:uid="{0E8CFF08-B296-4ADD-BF18-58435746F426}">
      <text>
        <r>
          <rPr>
            <sz val="9"/>
            <color indexed="81"/>
            <rFont val="MS P ゴシック"/>
            <family val="3"/>
            <charset val="128"/>
          </rPr>
          <t>補助事業と単独事業で基準充当率が異なる場合のみ記載</t>
        </r>
      </text>
    </comment>
    <comment ref="E44" authorId="0" shapeId="0" xr:uid="{8457B469-26AD-4342-A3A4-8AC6C2E96ADD}">
      <text>
        <r>
          <rPr>
            <sz val="9"/>
            <color indexed="81"/>
            <rFont val="ＭＳ Ｐゴシック"/>
            <family val="3"/>
            <charset val="128"/>
          </rPr>
          <t>当該欄には、都道府県支出金の名称を記入すること。</t>
        </r>
      </text>
    </comment>
    <comment ref="E46" authorId="0" shapeId="0" xr:uid="{BA82A837-1EEB-460D-B0D4-BDFFAFC2F47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1503B5E9-1BE5-4AF4-8FB7-A62EC928790D}">
      <text>
        <r>
          <rPr>
            <sz val="9"/>
            <color indexed="81"/>
            <rFont val="ＭＳ Ｐゴシック"/>
            <family val="3"/>
            <charset val="128"/>
          </rPr>
          <t>該当するものを選択すること。</t>
        </r>
      </text>
    </comment>
    <comment ref="J56" authorId="1" shapeId="0" xr:uid="{0995AEE9-E407-4B9E-82AB-AFC4F497B24A}">
      <text>
        <r>
          <rPr>
            <sz val="9"/>
            <color indexed="81"/>
            <rFont val="MS P ゴシック"/>
            <family val="3"/>
            <charset val="128"/>
          </rPr>
          <t xml:space="preserve">借入を行う事業の地方債充当率を記入。
</t>
        </r>
      </text>
    </comment>
    <comment ref="Z56" authorId="0" shapeId="0" xr:uid="{97BF3A47-AB30-4E28-9F7B-6D3159E1C509}">
      <text>
        <r>
          <rPr>
            <sz val="9"/>
            <color indexed="81"/>
            <rFont val="ＭＳ Ｐゴシック"/>
            <family val="3"/>
            <charset val="128"/>
          </rPr>
          <t>該当するものを選択すること。</t>
        </r>
      </text>
    </comment>
    <comment ref="D59" authorId="0" shapeId="0" xr:uid="{A1BBA73B-0752-4D35-A716-A65E0F163CD0}">
      <text>
        <r>
          <rPr>
            <sz val="9"/>
            <color indexed="81"/>
            <rFont val="MS P ゴシック"/>
            <family val="3"/>
            <charset val="128"/>
          </rPr>
          <t>事業全体で予算を定めている場合は（総括表に記載がある場合は）記載不要。</t>
        </r>
      </text>
    </comment>
    <comment ref="J61" authorId="0" shapeId="0" xr:uid="{5FCFDC10-9BA7-4AFB-BDC9-E845EE54BBB5}">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AFDD3DF2-2BA2-417A-B44D-F991923A128A}">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C2AD39A4-6DD4-4E38-AEFE-B870FF6B9BF9}">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979A0937-9983-4A97-A253-238E64A8273A}">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D95EB66D-13F0-47F8-8B23-E1FDD1A0CA01}">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77192FDA-6F22-49B0-8582-84869FD7DDE6}">
      <text>
        <r>
          <rPr>
            <sz val="9"/>
            <color indexed="81"/>
            <rFont val="ＭＳ Ｐゴシック"/>
            <family val="3"/>
            <charset val="128"/>
          </rPr>
          <t>起債同意（許可）書のうち、財政融資資金の借入金額を記入すること。</t>
        </r>
      </text>
    </comment>
    <comment ref="W62" authorId="0" shapeId="0" xr:uid="{12EBE754-3032-4B27-8A31-7C34A3A494D8}">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2C200948-683E-4886-8E13-C7FB7063FB08}">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C8FAE72D-8700-4755-A261-A349A395C3B9}">
      <text>
        <r>
          <rPr>
            <sz val="9"/>
            <color indexed="81"/>
            <rFont val="MS P ゴシック"/>
            <family val="3"/>
            <charset val="128"/>
          </rPr>
          <t>事業全体で起債同意を得ている場合（総括表に記載がある場合）記載不要。</t>
        </r>
      </text>
    </comment>
    <comment ref="M63" authorId="0" shapeId="0" xr:uid="{BF504413-7283-4BD2-86E4-3D7804361FD7}">
      <text>
        <r>
          <rPr>
            <sz val="9"/>
            <color indexed="81"/>
            <rFont val="MS P ゴシック"/>
            <family val="3"/>
            <charset val="128"/>
          </rPr>
          <t>事業全体で起債同意を得ている場合で、総括表の「起債同意」欄に記載がある場合、記載不要。</t>
        </r>
      </text>
    </comment>
    <comment ref="L68" authorId="0" shapeId="0" xr:uid="{DF367B1C-83D4-498A-AD85-AD2DEF8B2A8A}">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040DB02D-8983-4E8C-A7E1-F3C677ABF881}">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42CFD0C8-5C18-4A6A-AF40-C71D0C7B0515}">
      <text>
        <r>
          <rPr>
            <sz val="9"/>
            <color indexed="81"/>
            <rFont val="MS P ゴシック"/>
            <family val="3"/>
            <charset val="128"/>
          </rPr>
          <t>起債事業名を選択してください。</t>
        </r>
      </text>
    </comment>
    <comment ref="J4" authorId="0" shapeId="0" xr:uid="{85ABD7D8-D8AB-4057-9FB5-598E04B9BEB3}">
      <text>
        <r>
          <rPr>
            <sz val="9"/>
            <color indexed="81"/>
            <rFont val="MS P ゴシック"/>
            <family val="3"/>
            <charset val="128"/>
          </rPr>
          <t>起債計画書の事業名を記載してください。</t>
        </r>
      </text>
    </comment>
    <comment ref="D6" authorId="1" shapeId="0" xr:uid="{6B50765B-E110-4CE9-9543-ECC4FFC8BE50}">
      <text>
        <r>
          <rPr>
            <sz val="9"/>
            <color indexed="81"/>
            <rFont val="MS P ゴシック"/>
            <family val="3"/>
            <charset val="128"/>
          </rPr>
          <t>起債計画書等に基づき、事業内容や必要性及び効果などを記載。</t>
        </r>
      </text>
    </comment>
    <comment ref="X6" authorId="1" shapeId="0" xr:uid="{94B8C94B-056B-490B-8759-7FFFBD9C956E}">
      <text>
        <r>
          <rPr>
            <sz val="9"/>
            <color indexed="81"/>
            <rFont val="MS P ゴシック"/>
            <family val="3"/>
            <charset val="128"/>
          </rPr>
          <t>計画期間が複数年度にわたる場合は、それぞれの実施内容を記入。
単年度事業の場合は、記入不要。</t>
        </r>
      </text>
    </comment>
    <comment ref="B10" authorId="1" shapeId="0" xr:uid="{46781137-985B-491D-87AB-4C2BE4D31D38}">
      <text>
        <r>
          <rPr>
            <sz val="9"/>
            <color indexed="81"/>
            <rFont val="MS P ゴシック"/>
            <family val="3"/>
            <charset val="128"/>
          </rPr>
          <t>契約内容がわかるように
事業費内訳名を記載。</t>
        </r>
      </text>
    </comment>
    <comment ref="F10" authorId="1" shapeId="0" xr:uid="{B24FBD3C-BB67-40F3-939A-4EA6503B5DA5}">
      <text>
        <r>
          <rPr>
            <sz val="9"/>
            <color indexed="81"/>
            <rFont val="MS P ゴシック"/>
            <family val="3"/>
            <charset val="128"/>
          </rPr>
          <t>複数の契約などを含む場合には、最も早い開始日及び最も遅い完成（見込）日を記載。</t>
        </r>
      </text>
    </comment>
    <comment ref="J12" authorId="2" shapeId="0" xr:uid="{4BE5CF2F-F90E-48AB-87C0-3C69933C0FFB}">
      <text>
        <r>
          <rPr>
            <sz val="9"/>
            <color indexed="81"/>
            <rFont val="MS P ゴシック"/>
            <family val="3"/>
            <charset val="128"/>
          </rPr>
          <t>起債対象外事業費や他事業に係る事業費が含まれる場合、全体契約金額を＜＞内に記載。</t>
        </r>
      </text>
    </comment>
    <comment ref="M12" authorId="0" shapeId="0" xr:uid="{F639CA6A-BD77-40D8-9239-54FFB40AC087}">
      <text>
        <r>
          <rPr>
            <sz val="9"/>
            <color indexed="81"/>
            <rFont val="MS P ゴシック"/>
            <family val="3"/>
            <charset val="128"/>
          </rPr>
          <t>補助事業と単独事業で基準充当率が異なる場合のみ記載</t>
        </r>
      </text>
    </comment>
    <comment ref="B15" authorId="0" shapeId="0" xr:uid="{F61D9643-1675-498B-AEB1-BC9D4A27E6AE}">
      <text>
        <r>
          <rPr>
            <sz val="9"/>
            <color indexed="81"/>
            <rFont val="MS P ゴシック"/>
            <family val="3"/>
            <charset val="128"/>
          </rPr>
          <t>欄が足りない場合は、B16～37欄を再表示してご利用ください。</t>
        </r>
      </text>
    </comment>
    <comment ref="E43" authorId="0" shapeId="0" xr:uid="{C0793A0B-0C36-41EE-8204-7E815E1DEC8F}">
      <text>
        <r>
          <rPr>
            <b/>
            <sz val="9"/>
            <color indexed="81"/>
            <rFont val="ＭＳ Ｐゴシック"/>
            <family val="3"/>
            <charset val="128"/>
          </rPr>
          <t>当該欄には、国庫補助金の名称を記入すること。</t>
        </r>
      </text>
    </comment>
    <comment ref="M43" authorId="0" shapeId="0" xr:uid="{F316E1FF-DF71-46C6-8FA5-808B63BE773A}">
      <text>
        <r>
          <rPr>
            <sz val="9"/>
            <color indexed="81"/>
            <rFont val="MS P ゴシック"/>
            <family val="3"/>
            <charset val="128"/>
          </rPr>
          <t>補助事業と単独事業で基準充当率が異なる場合のみ記載</t>
        </r>
      </text>
    </comment>
    <comment ref="E44" authorId="0" shapeId="0" xr:uid="{91CAC280-44AD-4D95-A135-DE63084E73E9}">
      <text>
        <r>
          <rPr>
            <sz val="9"/>
            <color indexed="81"/>
            <rFont val="ＭＳ Ｐゴシック"/>
            <family val="3"/>
            <charset val="128"/>
          </rPr>
          <t>当該欄には、都道府県支出金の名称を記入すること。</t>
        </r>
      </text>
    </comment>
    <comment ref="E46" authorId="0" shapeId="0" xr:uid="{18D0B2EE-A145-46CE-A361-C5F4418C130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3325DCE2-1E6C-4354-B689-9AA5AA009F48}">
      <text>
        <r>
          <rPr>
            <sz val="9"/>
            <color indexed="81"/>
            <rFont val="ＭＳ Ｐゴシック"/>
            <family val="3"/>
            <charset val="128"/>
          </rPr>
          <t>該当するものを選択すること。</t>
        </r>
      </text>
    </comment>
    <comment ref="J56" authorId="1" shapeId="0" xr:uid="{CA98F693-34A2-4BBC-B21B-A403CEDAB2E0}">
      <text>
        <r>
          <rPr>
            <sz val="9"/>
            <color indexed="81"/>
            <rFont val="MS P ゴシック"/>
            <family val="3"/>
            <charset val="128"/>
          </rPr>
          <t xml:space="preserve">借入を行う事業の地方債充当率を記入。
</t>
        </r>
      </text>
    </comment>
    <comment ref="Z56" authorId="0" shapeId="0" xr:uid="{B7A820DC-D12F-493B-8655-91ACB442DB96}">
      <text>
        <r>
          <rPr>
            <sz val="9"/>
            <color indexed="81"/>
            <rFont val="ＭＳ Ｐゴシック"/>
            <family val="3"/>
            <charset val="128"/>
          </rPr>
          <t>該当するものを選択すること。</t>
        </r>
      </text>
    </comment>
    <comment ref="D59" authorId="0" shapeId="0" xr:uid="{C9358CFD-3F63-4E49-88CB-ADDDC0725977}">
      <text>
        <r>
          <rPr>
            <sz val="9"/>
            <color indexed="81"/>
            <rFont val="MS P ゴシック"/>
            <family val="3"/>
            <charset val="128"/>
          </rPr>
          <t>事業全体で予算を定めている場合は（総括表に記載がある場合は）記載不要。</t>
        </r>
      </text>
    </comment>
    <comment ref="J61" authorId="0" shapeId="0" xr:uid="{60409ECD-2BDB-48A1-8FEB-C893DEE3630A}">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0719DC06-3536-4A38-8D68-9171694BEB7B}">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FBC203C5-A933-4426-94DD-22B0D8C7B80B}">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CBCEEB70-8A1C-4AE4-990C-83204CAD017D}">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67401166-AF86-440E-8B10-D043ED5BCEE8}">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3F652BD1-5495-4B89-BF08-DFA44497F20A}">
      <text>
        <r>
          <rPr>
            <sz val="9"/>
            <color indexed="81"/>
            <rFont val="ＭＳ Ｐゴシック"/>
            <family val="3"/>
            <charset val="128"/>
          </rPr>
          <t>起債同意（許可）書のうち、財政融資資金の借入金額を記入すること。</t>
        </r>
      </text>
    </comment>
    <comment ref="W62" authorId="0" shapeId="0" xr:uid="{5E911DF6-C8BB-4A4C-B931-0B44CF0A36C7}">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B1FA83D0-3375-4019-BEC6-C5F43846634E}">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6E87A49D-D656-48AE-BF93-9513D1B4FA14}">
      <text>
        <r>
          <rPr>
            <sz val="9"/>
            <color indexed="81"/>
            <rFont val="MS P ゴシック"/>
            <family val="3"/>
            <charset val="128"/>
          </rPr>
          <t>事業全体で起債同意を得ている場合（総括表に記載がある場合）記載不要。</t>
        </r>
      </text>
    </comment>
    <comment ref="M63" authorId="0" shapeId="0" xr:uid="{10ADD4B9-D56E-4267-ABAF-1000B6BA48C5}">
      <text>
        <r>
          <rPr>
            <sz val="9"/>
            <color indexed="81"/>
            <rFont val="MS P ゴシック"/>
            <family val="3"/>
            <charset val="128"/>
          </rPr>
          <t>事業全体で起債同意を得ている場合で、総括表の「起債同意」欄に記載がある場合、記載不要。</t>
        </r>
      </text>
    </comment>
    <comment ref="L68" authorId="0" shapeId="0" xr:uid="{5BA9B6C1-A8D5-4322-B2F1-0986874AEBB8}">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DDEDC638-A198-41B7-902F-14FC0D9AEF2A}">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3B8114C7-7A44-4917-8B54-D644333FFAD0}">
      <text>
        <r>
          <rPr>
            <sz val="9"/>
            <color indexed="81"/>
            <rFont val="MS P ゴシック"/>
            <family val="3"/>
            <charset val="128"/>
          </rPr>
          <t>起債事業名を選択してください。</t>
        </r>
      </text>
    </comment>
    <comment ref="J4" authorId="0" shapeId="0" xr:uid="{48DFA993-1CD8-422A-A7BE-3D7C38AC45EB}">
      <text>
        <r>
          <rPr>
            <sz val="9"/>
            <color indexed="81"/>
            <rFont val="MS P ゴシック"/>
            <family val="3"/>
            <charset val="128"/>
          </rPr>
          <t>起債計画書の事業名を記載してください。</t>
        </r>
      </text>
    </comment>
    <comment ref="D6" authorId="1" shapeId="0" xr:uid="{BF530A89-B93A-4C1D-9DFB-8E3966C5E17E}">
      <text>
        <r>
          <rPr>
            <sz val="9"/>
            <color indexed="81"/>
            <rFont val="MS P ゴシック"/>
            <family val="3"/>
            <charset val="128"/>
          </rPr>
          <t>起債計画書等に基づき、事業内容や必要性及び効果などを記載。</t>
        </r>
      </text>
    </comment>
    <comment ref="X6" authorId="1" shapeId="0" xr:uid="{6D75CA60-3B84-4515-8846-B05E28394AF2}">
      <text>
        <r>
          <rPr>
            <sz val="9"/>
            <color indexed="81"/>
            <rFont val="MS P ゴシック"/>
            <family val="3"/>
            <charset val="128"/>
          </rPr>
          <t>計画期間が複数年度にわたる場合は、それぞれの実施内容を記入。
単年度事業の場合は、記入不要。</t>
        </r>
      </text>
    </comment>
    <comment ref="B10" authorId="1" shapeId="0" xr:uid="{D10DB8F3-9F5D-4147-A76C-5AD602775864}">
      <text>
        <r>
          <rPr>
            <sz val="9"/>
            <color indexed="81"/>
            <rFont val="MS P ゴシック"/>
            <family val="3"/>
            <charset val="128"/>
          </rPr>
          <t>契約内容がわかるように
事業費内訳名を記載。</t>
        </r>
      </text>
    </comment>
    <comment ref="F10" authorId="1" shapeId="0" xr:uid="{35646688-9C56-42BF-9360-6CDFF5C0741C}">
      <text>
        <r>
          <rPr>
            <sz val="9"/>
            <color indexed="81"/>
            <rFont val="MS P ゴシック"/>
            <family val="3"/>
            <charset val="128"/>
          </rPr>
          <t>複数の契約などを含む場合には、最も早い開始日及び最も遅い完成（見込）日を記載。</t>
        </r>
      </text>
    </comment>
    <comment ref="J12" authorId="2" shapeId="0" xr:uid="{4115EC4D-81AD-4C8C-9C2E-226BF2C840A8}">
      <text>
        <r>
          <rPr>
            <sz val="9"/>
            <color indexed="81"/>
            <rFont val="MS P ゴシック"/>
            <family val="3"/>
            <charset val="128"/>
          </rPr>
          <t>起債対象外事業費や他事業に係る事業費が含まれる場合、全体契約金額を＜＞内に記載。</t>
        </r>
      </text>
    </comment>
    <comment ref="M12" authorId="0" shapeId="0" xr:uid="{D1CB2869-EDD2-43D0-89A5-664E618BD4AA}">
      <text>
        <r>
          <rPr>
            <sz val="9"/>
            <color indexed="81"/>
            <rFont val="MS P ゴシック"/>
            <family val="3"/>
            <charset val="128"/>
          </rPr>
          <t>補助事業と単独事業で基準充当率が異なる場合のみ記載</t>
        </r>
      </text>
    </comment>
    <comment ref="B15" authorId="0" shapeId="0" xr:uid="{848EEC30-493C-4A40-86E6-6508357D5801}">
      <text>
        <r>
          <rPr>
            <sz val="9"/>
            <color indexed="81"/>
            <rFont val="MS P ゴシック"/>
            <family val="3"/>
            <charset val="128"/>
          </rPr>
          <t>欄が足りない場合は、B16～37欄を再表示してご利用ください。</t>
        </r>
      </text>
    </comment>
    <comment ref="E43" authorId="0" shapeId="0" xr:uid="{57643FE7-2000-460A-ABF5-0BE8D1524F0F}">
      <text>
        <r>
          <rPr>
            <b/>
            <sz val="9"/>
            <color indexed="81"/>
            <rFont val="ＭＳ Ｐゴシック"/>
            <family val="3"/>
            <charset val="128"/>
          </rPr>
          <t>当該欄には、国庫補助金の名称を記入すること。</t>
        </r>
      </text>
    </comment>
    <comment ref="M43" authorId="0" shapeId="0" xr:uid="{75370571-CB6C-429B-AE77-8E5C96F10005}">
      <text>
        <r>
          <rPr>
            <sz val="9"/>
            <color indexed="81"/>
            <rFont val="MS P ゴシック"/>
            <family val="3"/>
            <charset val="128"/>
          </rPr>
          <t>補助事業と単独事業で基準充当率が異なる場合のみ記載</t>
        </r>
      </text>
    </comment>
    <comment ref="E44" authorId="0" shapeId="0" xr:uid="{7457734C-0C37-442D-8640-504AD0FCE503}">
      <text>
        <r>
          <rPr>
            <sz val="9"/>
            <color indexed="81"/>
            <rFont val="ＭＳ Ｐゴシック"/>
            <family val="3"/>
            <charset val="128"/>
          </rPr>
          <t>当該欄には、都道府県支出金の名称を記入すること。</t>
        </r>
      </text>
    </comment>
    <comment ref="E46" authorId="0" shapeId="0" xr:uid="{12A1DA0A-6B3C-47CF-AD54-5BA5B4824A9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AAEFD882-C1F4-45C1-8766-28F6C02130FF}">
      <text>
        <r>
          <rPr>
            <sz val="9"/>
            <color indexed="81"/>
            <rFont val="ＭＳ Ｐゴシック"/>
            <family val="3"/>
            <charset val="128"/>
          </rPr>
          <t>該当するものを選択すること。</t>
        </r>
      </text>
    </comment>
    <comment ref="J56" authorId="1" shapeId="0" xr:uid="{6080D3AD-A058-4B1E-A473-4E8867A41A5D}">
      <text>
        <r>
          <rPr>
            <sz val="9"/>
            <color indexed="81"/>
            <rFont val="MS P ゴシック"/>
            <family val="3"/>
            <charset val="128"/>
          </rPr>
          <t xml:space="preserve">借入を行う事業の地方債充当率を記入。
</t>
        </r>
      </text>
    </comment>
    <comment ref="Z56" authorId="0" shapeId="0" xr:uid="{E250B21B-58C4-4FB4-871B-4691D3FEB5E4}">
      <text>
        <r>
          <rPr>
            <sz val="9"/>
            <color indexed="81"/>
            <rFont val="ＭＳ Ｐゴシック"/>
            <family val="3"/>
            <charset val="128"/>
          </rPr>
          <t>該当するものを選択すること。</t>
        </r>
      </text>
    </comment>
    <comment ref="D59" authorId="0" shapeId="0" xr:uid="{A7C3E4D0-485E-4990-B187-D39AEFBCF1F3}">
      <text>
        <r>
          <rPr>
            <sz val="9"/>
            <color indexed="81"/>
            <rFont val="MS P ゴシック"/>
            <family val="3"/>
            <charset val="128"/>
          </rPr>
          <t>事業全体で予算を定めている場合は（総括表に記載がある場合は）記載不要。</t>
        </r>
      </text>
    </comment>
    <comment ref="J61" authorId="0" shapeId="0" xr:uid="{17687649-55D3-4930-921D-4C75ECFC4C1A}">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6E9817BF-F913-4983-A5AE-21585E0CD159}">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AA51725F-8157-45E4-A5AA-EE5D9A961E73}">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2F9939F4-4B14-406F-9EED-C3D7DAF9E0BC}">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5AF6A12F-DD02-4EAA-8092-AED37565BA6C}">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A1798434-FC04-46F6-827F-23E8990DCE3F}">
      <text>
        <r>
          <rPr>
            <sz val="9"/>
            <color indexed="81"/>
            <rFont val="ＭＳ Ｐゴシック"/>
            <family val="3"/>
            <charset val="128"/>
          </rPr>
          <t>起債同意（許可）書のうち、財政融資資金の借入金額を記入すること。</t>
        </r>
      </text>
    </comment>
    <comment ref="W62" authorId="0" shapeId="0" xr:uid="{10B44FC2-80B9-4856-8F55-E5F52542B5C0}">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847D39FE-9871-4FF9-85DF-10EC4F7BE262}">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BA886C37-44C1-4FFB-B54A-43520CB3E120}">
      <text>
        <r>
          <rPr>
            <sz val="9"/>
            <color indexed="81"/>
            <rFont val="MS P ゴシック"/>
            <family val="3"/>
            <charset val="128"/>
          </rPr>
          <t>事業全体で起債同意を得ている場合（総括表に記載がある場合）記載不要。</t>
        </r>
      </text>
    </comment>
    <comment ref="M63" authorId="0" shapeId="0" xr:uid="{F8392AA5-BD90-497C-8084-D5C405C78BF4}">
      <text>
        <r>
          <rPr>
            <sz val="9"/>
            <color indexed="81"/>
            <rFont val="MS P ゴシック"/>
            <family val="3"/>
            <charset val="128"/>
          </rPr>
          <t>事業全体で起債同意を得ている場合で、総括表の「起債同意」欄に記載がある場合、記載不要。</t>
        </r>
      </text>
    </comment>
    <comment ref="L68" authorId="0" shapeId="0" xr:uid="{CDDF8901-3146-4B06-BD26-777D6006B6A0}">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F831B2C1-16B7-4F4E-948A-409DDDE4B197}">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F777E975-D924-4A12-8F0D-A8256723F3E7}">
      <text>
        <r>
          <rPr>
            <sz val="9"/>
            <color indexed="81"/>
            <rFont val="MS P ゴシック"/>
            <family val="3"/>
            <charset val="128"/>
          </rPr>
          <t>起債事業名を選択してください。</t>
        </r>
      </text>
    </comment>
    <comment ref="J4" authorId="0" shapeId="0" xr:uid="{AB59E388-BC38-4112-AE44-A510EEA5084F}">
      <text>
        <r>
          <rPr>
            <sz val="9"/>
            <color indexed="81"/>
            <rFont val="MS P ゴシック"/>
            <family val="3"/>
            <charset val="128"/>
          </rPr>
          <t>起債計画書の事業名を記載してください。</t>
        </r>
      </text>
    </comment>
    <comment ref="D6" authorId="1" shapeId="0" xr:uid="{62743BED-3677-47E8-94D8-1D4C34E1A42F}">
      <text>
        <r>
          <rPr>
            <sz val="9"/>
            <color indexed="81"/>
            <rFont val="MS P ゴシック"/>
            <family val="3"/>
            <charset val="128"/>
          </rPr>
          <t>起債計画書等に基づき、事業内容や必要性及び効果などを記載。</t>
        </r>
      </text>
    </comment>
    <comment ref="X6" authorId="1" shapeId="0" xr:uid="{BC834311-4379-4FD3-9C08-A298784AAB52}">
      <text>
        <r>
          <rPr>
            <sz val="9"/>
            <color indexed="81"/>
            <rFont val="MS P ゴシック"/>
            <family val="3"/>
            <charset val="128"/>
          </rPr>
          <t>計画期間が複数年度にわたる場合は、それぞれの実施内容を記入。
単年度事業の場合は、記入不要。</t>
        </r>
      </text>
    </comment>
    <comment ref="B10" authorId="1" shapeId="0" xr:uid="{C5A7C8DB-D224-40C2-B4A3-6A9DB874DB69}">
      <text>
        <r>
          <rPr>
            <sz val="9"/>
            <color indexed="81"/>
            <rFont val="MS P ゴシック"/>
            <family val="3"/>
            <charset val="128"/>
          </rPr>
          <t>契約内容がわかるように
事業費内訳名を記載。</t>
        </r>
      </text>
    </comment>
    <comment ref="F10" authorId="1" shapeId="0" xr:uid="{438D665B-6DF9-4EC7-BFC3-B8E587E7E181}">
      <text>
        <r>
          <rPr>
            <sz val="9"/>
            <color indexed="81"/>
            <rFont val="MS P ゴシック"/>
            <family val="3"/>
            <charset val="128"/>
          </rPr>
          <t>複数の契約などを含む場合には、最も早い開始日及び最も遅い完成（見込）日を記載。</t>
        </r>
      </text>
    </comment>
    <comment ref="J12" authorId="2" shapeId="0" xr:uid="{5E60441D-6275-48B4-BBD3-FF37A833BAF7}">
      <text>
        <r>
          <rPr>
            <sz val="9"/>
            <color indexed="81"/>
            <rFont val="MS P ゴシック"/>
            <family val="3"/>
            <charset val="128"/>
          </rPr>
          <t>起債対象外事業費や他事業に係る事業費が含まれる場合、全体契約金額を＜＞内に記載。</t>
        </r>
      </text>
    </comment>
    <comment ref="M12" authorId="0" shapeId="0" xr:uid="{01BDBEEE-2FFF-4DD8-99B4-C7431B2A1C45}">
      <text>
        <r>
          <rPr>
            <sz val="9"/>
            <color indexed="81"/>
            <rFont val="MS P ゴシック"/>
            <family val="3"/>
            <charset val="128"/>
          </rPr>
          <t>補助事業と単独事業で基準充当率が異なる場合のみ記載</t>
        </r>
      </text>
    </comment>
    <comment ref="B15" authorId="0" shapeId="0" xr:uid="{47647937-35F8-4F98-97E5-47F4CB083B3E}">
      <text>
        <r>
          <rPr>
            <sz val="9"/>
            <color indexed="81"/>
            <rFont val="MS P ゴシック"/>
            <family val="3"/>
            <charset val="128"/>
          </rPr>
          <t>欄が足りない場合は、B16～37欄を再表示してご利用ください。</t>
        </r>
      </text>
    </comment>
    <comment ref="E43" authorId="0" shapeId="0" xr:uid="{10A36043-06D2-4467-934D-BD22CE2BA257}">
      <text>
        <r>
          <rPr>
            <b/>
            <sz val="9"/>
            <color indexed="81"/>
            <rFont val="ＭＳ Ｐゴシック"/>
            <family val="3"/>
            <charset val="128"/>
          </rPr>
          <t>当該欄には、国庫補助金の名称を記入すること。</t>
        </r>
      </text>
    </comment>
    <comment ref="M43" authorId="0" shapeId="0" xr:uid="{71646C9E-A6A6-44DD-AD79-90DDF2CAB968}">
      <text>
        <r>
          <rPr>
            <sz val="9"/>
            <color indexed="81"/>
            <rFont val="MS P ゴシック"/>
            <family val="3"/>
            <charset val="128"/>
          </rPr>
          <t>補助事業と単独事業で基準充当率が異なる場合のみ記載</t>
        </r>
      </text>
    </comment>
    <comment ref="E44" authorId="0" shapeId="0" xr:uid="{69EC91C0-8A20-4BDB-BF7E-B86FDE32487A}">
      <text>
        <r>
          <rPr>
            <sz val="9"/>
            <color indexed="81"/>
            <rFont val="ＭＳ Ｐゴシック"/>
            <family val="3"/>
            <charset val="128"/>
          </rPr>
          <t>当該欄には、都道府県支出金の名称を記入すること。</t>
        </r>
      </text>
    </comment>
    <comment ref="E46" authorId="0" shapeId="0" xr:uid="{2F84D5BF-446D-4A45-86E4-74B242A703FC}">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AF9A260F-D784-42BF-A83E-10DDB79CE39F}">
      <text>
        <r>
          <rPr>
            <sz val="9"/>
            <color indexed="81"/>
            <rFont val="ＭＳ Ｐゴシック"/>
            <family val="3"/>
            <charset val="128"/>
          </rPr>
          <t>該当するものを選択すること。</t>
        </r>
      </text>
    </comment>
    <comment ref="J56" authorId="1" shapeId="0" xr:uid="{A6259969-ED20-469E-B3E6-7AF36FE15498}">
      <text>
        <r>
          <rPr>
            <sz val="9"/>
            <color indexed="81"/>
            <rFont val="MS P ゴシック"/>
            <family val="3"/>
            <charset val="128"/>
          </rPr>
          <t xml:space="preserve">借入を行う事業の地方債充当率を記入。
</t>
        </r>
      </text>
    </comment>
    <comment ref="Z56" authorId="0" shapeId="0" xr:uid="{54DD0C4C-76E9-470B-A72C-16E178222CD7}">
      <text>
        <r>
          <rPr>
            <sz val="9"/>
            <color indexed="81"/>
            <rFont val="ＭＳ Ｐゴシック"/>
            <family val="3"/>
            <charset val="128"/>
          </rPr>
          <t>該当するものを選択すること。</t>
        </r>
      </text>
    </comment>
    <comment ref="D59" authorId="0" shapeId="0" xr:uid="{7F137B56-51C6-4BE8-B795-7D581FD151A3}">
      <text>
        <r>
          <rPr>
            <sz val="9"/>
            <color indexed="81"/>
            <rFont val="MS P ゴシック"/>
            <family val="3"/>
            <charset val="128"/>
          </rPr>
          <t>事業全体で予算を定めている場合は（総括表に記載がある場合は）記載不要。</t>
        </r>
      </text>
    </comment>
    <comment ref="J61" authorId="0" shapeId="0" xr:uid="{3295A63A-6383-458C-8526-93F97AA71DEF}">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5B082F25-121F-4004-9606-EABBFF040B49}">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356AFECA-9D82-4080-9ABD-D725C32EFFB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086AD7C6-DC5F-4F3A-A5DF-8DCCD72832EA}">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AA342BBD-F647-40E5-BFEB-CA2287ACFB9A}">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5E2E406A-5ADB-477D-A205-C54C145659AD}">
      <text>
        <r>
          <rPr>
            <sz val="9"/>
            <color indexed="81"/>
            <rFont val="ＭＳ Ｐゴシック"/>
            <family val="3"/>
            <charset val="128"/>
          </rPr>
          <t>起債同意（許可）書のうち、財政融資資金の借入金額を記入すること。</t>
        </r>
      </text>
    </comment>
    <comment ref="W62" authorId="0" shapeId="0" xr:uid="{9C32477F-070B-49BB-88D3-5009587AD9A8}">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43B44904-846E-4689-ADF1-37EED7E97681}">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666CB604-96F6-4EF9-9F0C-32BFC86335ED}">
      <text>
        <r>
          <rPr>
            <sz val="9"/>
            <color indexed="81"/>
            <rFont val="MS P ゴシック"/>
            <family val="3"/>
            <charset val="128"/>
          </rPr>
          <t>事業全体で起債同意を得ている場合（総括表に記載がある場合）記載不要。</t>
        </r>
      </text>
    </comment>
    <comment ref="M63" authorId="0" shapeId="0" xr:uid="{2BB1D680-32B5-4019-A694-CE6C84C8D7DD}">
      <text>
        <r>
          <rPr>
            <sz val="9"/>
            <color indexed="81"/>
            <rFont val="MS P ゴシック"/>
            <family val="3"/>
            <charset val="128"/>
          </rPr>
          <t>事業全体で起債同意を得ている場合で、総括表の「起債同意」欄に記載がある場合、記載不要。</t>
        </r>
      </text>
    </comment>
    <comment ref="L68" authorId="0" shapeId="0" xr:uid="{509BEBA9-BB14-43CB-8D15-0271A0C78086}">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7E0E08FB-F5DB-4EA0-80D2-BC0443672D85}">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C34D0E9D-A5A0-4FC9-8658-B1C2A40E6673}">
      <text>
        <r>
          <rPr>
            <sz val="9"/>
            <color indexed="81"/>
            <rFont val="MS P ゴシック"/>
            <family val="3"/>
            <charset val="128"/>
          </rPr>
          <t>起債事業名を選択してください。</t>
        </r>
      </text>
    </comment>
    <comment ref="J4" authorId="0" shapeId="0" xr:uid="{A656C427-34DE-48A2-A3A7-6B603048C978}">
      <text>
        <r>
          <rPr>
            <sz val="9"/>
            <color indexed="81"/>
            <rFont val="MS P ゴシック"/>
            <family val="3"/>
            <charset val="128"/>
          </rPr>
          <t>起債計画書の事業名を記載してください。</t>
        </r>
      </text>
    </comment>
    <comment ref="D6" authorId="1" shapeId="0" xr:uid="{9A38B8A0-073C-4244-8912-536516B1198A}">
      <text>
        <r>
          <rPr>
            <sz val="9"/>
            <color indexed="81"/>
            <rFont val="MS P ゴシック"/>
            <family val="3"/>
            <charset val="128"/>
          </rPr>
          <t>起債計画書等に基づき、事業内容や必要性及び効果などを記載。</t>
        </r>
      </text>
    </comment>
    <comment ref="X6" authorId="1" shapeId="0" xr:uid="{397B5124-1D0F-4187-98E2-B4276B213C0F}">
      <text>
        <r>
          <rPr>
            <sz val="9"/>
            <color indexed="81"/>
            <rFont val="MS P ゴシック"/>
            <family val="3"/>
            <charset val="128"/>
          </rPr>
          <t>計画期間が複数年度にわたる場合は、それぞれの実施内容を記入。
単年度事業の場合は、記入不要。</t>
        </r>
      </text>
    </comment>
    <comment ref="B10" authorId="1" shapeId="0" xr:uid="{6D2EFFA4-D7B4-4A28-A36C-2842D7614EBE}">
      <text>
        <r>
          <rPr>
            <sz val="9"/>
            <color indexed="81"/>
            <rFont val="MS P ゴシック"/>
            <family val="3"/>
            <charset val="128"/>
          </rPr>
          <t>契約内容がわかるように
事業費内訳名を記載。</t>
        </r>
      </text>
    </comment>
    <comment ref="F10" authorId="1" shapeId="0" xr:uid="{1EB2B4C4-66CA-41A1-A127-D9BA23942F19}">
      <text>
        <r>
          <rPr>
            <sz val="9"/>
            <color indexed="81"/>
            <rFont val="MS P ゴシック"/>
            <family val="3"/>
            <charset val="128"/>
          </rPr>
          <t>複数の契約などを含む場合には、最も早い開始日及び最も遅い完成（見込）日を記載。</t>
        </r>
      </text>
    </comment>
    <comment ref="J12" authorId="2" shapeId="0" xr:uid="{72D8A010-7EFE-4B36-8153-414800E004C1}">
      <text>
        <r>
          <rPr>
            <sz val="9"/>
            <color indexed="81"/>
            <rFont val="MS P ゴシック"/>
            <family val="3"/>
            <charset val="128"/>
          </rPr>
          <t>起債対象外事業費や他事業に係る事業費が含まれる場合、全体契約金額を＜＞内に記載。</t>
        </r>
      </text>
    </comment>
    <comment ref="M12" authorId="0" shapeId="0" xr:uid="{1C22F415-24B8-4AD9-95EB-10D3E28A7A64}">
      <text>
        <r>
          <rPr>
            <sz val="9"/>
            <color indexed="81"/>
            <rFont val="MS P ゴシック"/>
            <family val="3"/>
            <charset val="128"/>
          </rPr>
          <t>補助事業と単独事業で基準充当率が異なる場合のみ記載</t>
        </r>
      </text>
    </comment>
    <comment ref="B15" authorId="0" shapeId="0" xr:uid="{9EBCAA7A-DD20-4755-B992-A3D5BF543A31}">
      <text>
        <r>
          <rPr>
            <sz val="9"/>
            <color indexed="81"/>
            <rFont val="MS P ゴシック"/>
            <family val="3"/>
            <charset val="128"/>
          </rPr>
          <t>欄が足りない場合は、B16～37欄を再表示してご利用ください。</t>
        </r>
      </text>
    </comment>
    <comment ref="E43" authorId="0" shapeId="0" xr:uid="{D1E41DB5-14D3-4417-B553-FDB3E99559A2}">
      <text>
        <r>
          <rPr>
            <b/>
            <sz val="9"/>
            <color indexed="81"/>
            <rFont val="ＭＳ Ｐゴシック"/>
            <family val="3"/>
            <charset val="128"/>
          </rPr>
          <t>当該欄には、国庫補助金の名称を記入すること。</t>
        </r>
      </text>
    </comment>
    <comment ref="M43" authorId="0" shapeId="0" xr:uid="{D8BF3072-DAB7-41D2-B2EB-A032D52308AE}">
      <text>
        <r>
          <rPr>
            <sz val="9"/>
            <color indexed="81"/>
            <rFont val="MS P ゴシック"/>
            <family val="3"/>
            <charset val="128"/>
          </rPr>
          <t>補助事業と単独事業で基準充当率が異なる場合のみ記載</t>
        </r>
      </text>
    </comment>
    <comment ref="E44" authorId="0" shapeId="0" xr:uid="{DB5846E6-70ED-411C-861C-CE8FE5C5095F}">
      <text>
        <r>
          <rPr>
            <sz val="9"/>
            <color indexed="81"/>
            <rFont val="ＭＳ Ｐゴシック"/>
            <family val="3"/>
            <charset val="128"/>
          </rPr>
          <t>当該欄には、都道府県支出金の名称を記入すること。</t>
        </r>
      </text>
    </comment>
    <comment ref="E46" authorId="0" shapeId="0" xr:uid="{5BB76687-C001-4A16-950C-451D8851EA4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ADD327F1-5352-4832-B0F7-1B4BAF831762}">
      <text>
        <r>
          <rPr>
            <sz val="9"/>
            <color indexed="81"/>
            <rFont val="ＭＳ Ｐゴシック"/>
            <family val="3"/>
            <charset val="128"/>
          </rPr>
          <t>該当するものを選択すること。</t>
        </r>
      </text>
    </comment>
    <comment ref="J56" authorId="1" shapeId="0" xr:uid="{2F1A3FD5-06C9-4E4F-94AE-EABDD2F34858}">
      <text>
        <r>
          <rPr>
            <sz val="9"/>
            <color indexed="81"/>
            <rFont val="MS P ゴシック"/>
            <family val="3"/>
            <charset val="128"/>
          </rPr>
          <t xml:space="preserve">借入を行う事業の地方債充当率を記入。
</t>
        </r>
      </text>
    </comment>
    <comment ref="Z56" authorId="0" shapeId="0" xr:uid="{426C7902-7328-4B04-A6BC-58EF9DE35B71}">
      <text>
        <r>
          <rPr>
            <sz val="9"/>
            <color indexed="81"/>
            <rFont val="ＭＳ Ｐゴシック"/>
            <family val="3"/>
            <charset val="128"/>
          </rPr>
          <t>該当するものを選択すること。</t>
        </r>
      </text>
    </comment>
    <comment ref="D59" authorId="0" shapeId="0" xr:uid="{E9388B32-5F2B-4B70-9283-CAA01F1922CF}">
      <text>
        <r>
          <rPr>
            <sz val="9"/>
            <color indexed="81"/>
            <rFont val="MS P ゴシック"/>
            <family val="3"/>
            <charset val="128"/>
          </rPr>
          <t>事業全体で予算を定めている場合は（総括表に記載がある場合は）記載不要。</t>
        </r>
      </text>
    </comment>
    <comment ref="J61" authorId="0" shapeId="0" xr:uid="{2A06D406-9379-4234-A678-151B6B64DB4A}">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98E95C8F-D81C-4FD3-9D48-2CB1EEBE8694}">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D581380C-3659-4F8F-8E89-84AFC41126C9}">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CB052211-36BC-4809-BEA5-3A35D84F6DBB}">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82FC22B1-9AC1-4C9E-A1BB-1C2D47F294BC}">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BC8B1256-90D7-4E38-8136-4BFB1EF193E6}">
      <text>
        <r>
          <rPr>
            <sz val="9"/>
            <color indexed="81"/>
            <rFont val="ＭＳ Ｐゴシック"/>
            <family val="3"/>
            <charset val="128"/>
          </rPr>
          <t>起債同意（許可）書のうち、財政融資資金の借入金額を記入すること。</t>
        </r>
      </text>
    </comment>
    <comment ref="W62" authorId="0" shapeId="0" xr:uid="{C56EC8DA-0627-4485-A6DE-C57C70CCE7E5}">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92130316-20E1-4D90-BD25-64802D9D7F6F}">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5998B88B-EC25-47BC-9967-519621CDB8DE}">
      <text>
        <r>
          <rPr>
            <sz val="9"/>
            <color indexed="81"/>
            <rFont val="MS P ゴシック"/>
            <family val="3"/>
            <charset val="128"/>
          </rPr>
          <t>事業全体で起債同意を得ている場合（総括表に記載がある場合）記載不要。</t>
        </r>
      </text>
    </comment>
    <comment ref="M63" authorId="0" shapeId="0" xr:uid="{408EDA24-7030-4732-9AA2-C439EC048DDD}">
      <text>
        <r>
          <rPr>
            <sz val="9"/>
            <color indexed="81"/>
            <rFont val="MS P ゴシック"/>
            <family val="3"/>
            <charset val="128"/>
          </rPr>
          <t>事業全体で起債同意を得ている場合で、総括表の「起債同意」欄に記載がある場合、記載不要。</t>
        </r>
      </text>
    </comment>
    <comment ref="L68" authorId="0" shapeId="0" xr:uid="{BEFD40AE-FC68-463D-90CA-0C11D7E462A2}">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73E7755F-5826-4D9F-953C-E63DB5DBDB2A}">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8062FD5D-BE6F-478D-85D1-0697A1197C5E}">
      <text>
        <r>
          <rPr>
            <sz val="9"/>
            <color indexed="81"/>
            <rFont val="MS P ゴシック"/>
            <family val="3"/>
            <charset val="128"/>
          </rPr>
          <t>起債事業名を選択してください。</t>
        </r>
      </text>
    </comment>
    <comment ref="J4" authorId="0" shapeId="0" xr:uid="{A834A477-62B4-4E12-803E-5F3A02DCC75B}">
      <text>
        <r>
          <rPr>
            <sz val="9"/>
            <color indexed="81"/>
            <rFont val="MS P ゴシック"/>
            <family val="3"/>
            <charset val="128"/>
          </rPr>
          <t>起債計画書の事業名を記載してください。</t>
        </r>
      </text>
    </comment>
    <comment ref="D6" authorId="1" shapeId="0" xr:uid="{A5D2D080-8301-47CB-9A05-AD11107936AB}">
      <text>
        <r>
          <rPr>
            <sz val="9"/>
            <color indexed="81"/>
            <rFont val="MS P ゴシック"/>
            <family val="3"/>
            <charset val="128"/>
          </rPr>
          <t>起債計画書等に基づき、事業内容や必要性及び効果などを記載。</t>
        </r>
      </text>
    </comment>
    <comment ref="X6" authorId="1" shapeId="0" xr:uid="{2D4B7030-C6F9-4882-B48C-19C3D5B60634}">
      <text>
        <r>
          <rPr>
            <sz val="9"/>
            <color indexed="81"/>
            <rFont val="MS P ゴシック"/>
            <family val="3"/>
            <charset val="128"/>
          </rPr>
          <t>計画期間が複数年度にわたる場合は、それぞれの実施内容を記入。
単年度事業の場合は、記入不要。</t>
        </r>
      </text>
    </comment>
    <comment ref="B10" authorId="1" shapeId="0" xr:uid="{8FC6E173-C605-4F36-BF34-2809FEA76D1E}">
      <text>
        <r>
          <rPr>
            <sz val="9"/>
            <color indexed="81"/>
            <rFont val="MS P ゴシック"/>
            <family val="3"/>
            <charset val="128"/>
          </rPr>
          <t>契約内容がわかるように
事業費内訳名を記載。</t>
        </r>
      </text>
    </comment>
    <comment ref="F10" authorId="1" shapeId="0" xr:uid="{F24EB84F-537B-41B3-A1E8-32A6F8A58301}">
      <text>
        <r>
          <rPr>
            <sz val="9"/>
            <color indexed="81"/>
            <rFont val="MS P ゴシック"/>
            <family val="3"/>
            <charset val="128"/>
          </rPr>
          <t>複数の契約などを含む場合には、最も早い開始日及び最も遅い完成（見込）日を記載。</t>
        </r>
      </text>
    </comment>
    <comment ref="J12" authorId="2" shapeId="0" xr:uid="{2CB8DCA3-515C-4820-9F64-CD506FB86349}">
      <text>
        <r>
          <rPr>
            <sz val="9"/>
            <color indexed="81"/>
            <rFont val="MS P ゴシック"/>
            <family val="3"/>
            <charset val="128"/>
          </rPr>
          <t>起債対象外事業費や他事業に係る事業費が含まれる場合、全体契約金額を＜＞内に記載。</t>
        </r>
      </text>
    </comment>
    <comment ref="M12" authorId="0" shapeId="0" xr:uid="{675ADE4C-05D9-46E8-9FCF-04AF05DD4924}">
      <text>
        <r>
          <rPr>
            <sz val="9"/>
            <color indexed="81"/>
            <rFont val="MS P ゴシック"/>
            <family val="3"/>
            <charset val="128"/>
          </rPr>
          <t>補助事業と単独事業で基準充当率が異なる場合のみ記載</t>
        </r>
      </text>
    </comment>
    <comment ref="B15" authorId="0" shapeId="0" xr:uid="{CD55AE7C-F73D-4E60-AA9F-6C8E0CBB81DF}">
      <text>
        <r>
          <rPr>
            <sz val="9"/>
            <color indexed="81"/>
            <rFont val="MS P ゴシック"/>
            <family val="3"/>
            <charset val="128"/>
          </rPr>
          <t>欄が足りない場合は、B16～37欄を再表示してご利用ください。</t>
        </r>
      </text>
    </comment>
    <comment ref="E43" authorId="0" shapeId="0" xr:uid="{48D5E861-B0B0-4174-A864-634683708FB9}">
      <text>
        <r>
          <rPr>
            <b/>
            <sz val="9"/>
            <color indexed="81"/>
            <rFont val="ＭＳ Ｐゴシック"/>
            <family val="3"/>
            <charset val="128"/>
          </rPr>
          <t>当該欄には、国庫補助金の名称を記入すること。</t>
        </r>
      </text>
    </comment>
    <comment ref="M43" authorId="0" shapeId="0" xr:uid="{9B41FA40-3D37-4304-B754-BBD5F2E9D841}">
      <text>
        <r>
          <rPr>
            <sz val="9"/>
            <color indexed="81"/>
            <rFont val="MS P ゴシック"/>
            <family val="3"/>
            <charset val="128"/>
          </rPr>
          <t>補助事業と単独事業で基準充当率が異なる場合のみ記載</t>
        </r>
      </text>
    </comment>
    <comment ref="E44" authorId="0" shapeId="0" xr:uid="{5D281C6A-9CB3-428A-A41F-84280CEAD547}">
      <text>
        <r>
          <rPr>
            <sz val="9"/>
            <color indexed="81"/>
            <rFont val="ＭＳ Ｐゴシック"/>
            <family val="3"/>
            <charset val="128"/>
          </rPr>
          <t>当該欄には、都道府県支出金の名称を記入すること。</t>
        </r>
      </text>
    </comment>
    <comment ref="E46" authorId="0" shapeId="0" xr:uid="{234B6C91-847B-406A-8604-8B09BC59AA3D}">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FA91BED5-AECF-4CC5-9334-2A43E86A4C46}">
      <text>
        <r>
          <rPr>
            <sz val="9"/>
            <color indexed="81"/>
            <rFont val="ＭＳ Ｐゴシック"/>
            <family val="3"/>
            <charset val="128"/>
          </rPr>
          <t>該当するものを選択すること。</t>
        </r>
      </text>
    </comment>
    <comment ref="J56" authorId="1" shapeId="0" xr:uid="{1787D216-09AA-4DEC-B0BD-0054EE0F1C86}">
      <text>
        <r>
          <rPr>
            <sz val="9"/>
            <color indexed="81"/>
            <rFont val="MS P ゴシック"/>
            <family val="3"/>
            <charset val="128"/>
          </rPr>
          <t xml:space="preserve">借入を行う事業の地方債充当率を記入。
</t>
        </r>
      </text>
    </comment>
    <comment ref="Z56" authorId="0" shapeId="0" xr:uid="{61782367-3CAC-4B5A-94F9-2E1DA4D36091}">
      <text>
        <r>
          <rPr>
            <sz val="9"/>
            <color indexed="81"/>
            <rFont val="ＭＳ Ｐゴシック"/>
            <family val="3"/>
            <charset val="128"/>
          </rPr>
          <t>該当するものを選択すること。</t>
        </r>
      </text>
    </comment>
    <comment ref="D59" authorId="0" shapeId="0" xr:uid="{4A39E848-9199-473D-BA11-CC8EEF67B8CB}">
      <text>
        <r>
          <rPr>
            <sz val="9"/>
            <color indexed="81"/>
            <rFont val="MS P ゴシック"/>
            <family val="3"/>
            <charset val="128"/>
          </rPr>
          <t>事業全体で予算を定めている場合は（総括表に記載がある場合は）記載不要。</t>
        </r>
      </text>
    </comment>
    <comment ref="J61" authorId="0" shapeId="0" xr:uid="{C5D550BC-F5B9-4446-A73D-0E2D8E90DCEB}">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64F76149-FE0A-456C-A21C-814E42D5D483}">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7CDEE029-9C07-47F0-9C93-9CFFED79A70B}">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9A57E1E3-F7F3-4A4F-9A31-1168ABE5D143}">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AE56A597-5CF7-41EC-87FE-1E437EEFEE25}">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A1F68BFF-0A59-48B7-BC21-E90248BEAB5B}">
      <text>
        <r>
          <rPr>
            <sz val="9"/>
            <color indexed="81"/>
            <rFont val="ＭＳ Ｐゴシック"/>
            <family val="3"/>
            <charset val="128"/>
          </rPr>
          <t>起債同意（許可）書のうち、財政融資資金の借入金額を記入すること。</t>
        </r>
      </text>
    </comment>
    <comment ref="W62" authorId="0" shapeId="0" xr:uid="{E48BF2C9-6F3B-49D2-B45A-39B2BEFDF2D1}">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A72424E0-8412-4EAC-8CAC-249B5E18D9DC}">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18813870-B800-45A0-AB56-F81596BBEBEE}">
      <text>
        <r>
          <rPr>
            <sz val="9"/>
            <color indexed="81"/>
            <rFont val="MS P ゴシック"/>
            <family val="3"/>
            <charset val="128"/>
          </rPr>
          <t>事業全体で起債同意を得ている場合（総括表に記載がある場合）記載不要。</t>
        </r>
      </text>
    </comment>
    <comment ref="M63" authorId="0" shapeId="0" xr:uid="{1BE475F4-D03B-4CD4-81DB-D2799DC3BE7F}">
      <text>
        <r>
          <rPr>
            <sz val="9"/>
            <color indexed="81"/>
            <rFont val="MS P ゴシック"/>
            <family val="3"/>
            <charset val="128"/>
          </rPr>
          <t>事業全体で起債同意を得ている場合で、総括表の「起債同意」欄に記載がある場合、記載不要。</t>
        </r>
      </text>
    </comment>
    <comment ref="L68" authorId="0" shapeId="0" xr:uid="{882070B5-A932-47E1-99DB-D053D572417E}">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BB65B2CB-AD6D-46D6-8F79-C16206C42D99}">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F5B86F48-D428-47C2-BFF1-D11B71C8D72B}">
      <text>
        <r>
          <rPr>
            <sz val="9"/>
            <color indexed="81"/>
            <rFont val="MS P ゴシック"/>
            <family val="3"/>
            <charset val="128"/>
          </rPr>
          <t>起債事業名を選択してください。</t>
        </r>
      </text>
    </comment>
    <comment ref="J4" authorId="0" shapeId="0" xr:uid="{A4B8F4F5-E606-4A2B-A193-7EBC15992D06}">
      <text>
        <r>
          <rPr>
            <sz val="9"/>
            <color indexed="81"/>
            <rFont val="MS P ゴシック"/>
            <family val="3"/>
            <charset val="128"/>
          </rPr>
          <t>起債計画書の事業名を記載してください。</t>
        </r>
      </text>
    </comment>
    <comment ref="D6" authorId="1" shapeId="0" xr:uid="{25425820-2377-439D-97D7-D3E96DFB0BCB}">
      <text>
        <r>
          <rPr>
            <sz val="9"/>
            <color indexed="81"/>
            <rFont val="MS P ゴシック"/>
            <family val="3"/>
            <charset val="128"/>
          </rPr>
          <t>起債計画書等に基づき、事業内容や必要性及び効果などを記載。</t>
        </r>
      </text>
    </comment>
    <comment ref="X6" authorId="1" shapeId="0" xr:uid="{6FE3FAF8-6331-4193-8B62-ECEF92F65EF2}">
      <text>
        <r>
          <rPr>
            <sz val="9"/>
            <color indexed="81"/>
            <rFont val="MS P ゴシック"/>
            <family val="3"/>
            <charset val="128"/>
          </rPr>
          <t>計画期間が複数年度にわたる場合は、それぞれの実施内容を記入。
単年度事業の場合は、記入不要。</t>
        </r>
      </text>
    </comment>
    <comment ref="B10" authorId="1" shapeId="0" xr:uid="{D6668580-0B9D-4707-83E1-0FACBFA1D371}">
      <text>
        <r>
          <rPr>
            <sz val="9"/>
            <color indexed="81"/>
            <rFont val="MS P ゴシック"/>
            <family val="3"/>
            <charset val="128"/>
          </rPr>
          <t>契約内容がわかるように
事業費内訳名を記載。</t>
        </r>
      </text>
    </comment>
    <comment ref="F10" authorId="1" shapeId="0" xr:uid="{A8972093-8B33-4960-A60B-7D15596A0D7D}">
      <text>
        <r>
          <rPr>
            <sz val="9"/>
            <color indexed="81"/>
            <rFont val="MS P ゴシック"/>
            <family val="3"/>
            <charset val="128"/>
          </rPr>
          <t>複数の契約などを含む場合には、最も早い開始日及び最も遅い完成（見込）日を記載。</t>
        </r>
      </text>
    </comment>
    <comment ref="J12" authorId="2" shapeId="0" xr:uid="{D0506A59-AADC-4989-AE96-0B0F278BA8E1}">
      <text>
        <r>
          <rPr>
            <sz val="9"/>
            <color indexed="81"/>
            <rFont val="MS P ゴシック"/>
            <family val="3"/>
            <charset val="128"/>
          </rPr>
          <t>起債対象外事業費や他事業に係る事業費が含まれる場合、全体契約金額を＜＞内に記載。</t>
        </r>
      </text>
    </comment>
    <comment ref="M12" authorId="0" shapeId="0" xr:uid="{12255C65-7099-4420-B13D-DDCD64662CB2}">
      <text>
        <r>
          <rPr>
            <sz val="9"/>
            <color indexed="81"/>
            <rFont val="MS P ゴシック"/>
            <family val="3"/>
            <charset val="128"/>
          </rPr>
          <t>補助事業と単独事業で基準充当率が異なる場合のみ記載</t>
        </r>
      </text>
    </comment>
    <comment ref="B15" authorId="0" shapeId="0" xr:uid="{0AB1E60F-5851-427E-8CC4-4D73B805F4E2}">
      <text>
        <r>
          <rPr>
            <sz val="9"/>
            <color indexed="81"/>
            <rFont val="MS P ゴシック"/>
            <family val="3"/>
            <charset val="128"/>
          </rPr>
          <t>欄が足りない場合は、B16～37欄を再表示してご利用ください。</t>
        </r>
      </text>
    </comment>
    <comment ref="E43" authorId="0" shapeId="0" xr:uid="{35CA06B7-64B9-4E61-A0AB-859A0011DDBC}">
      <text>
        <r>
          <rPr>
            <b/>
            <sz val="9"/>
            <color indexed="81"/>
            <rFont val="ＭＳ Ｐゴシック"/>
            <family val="3"/>
            <charset val="128"/>
          </rPr>
          <t>当該欄には、国庫補助金の名称を記入すること。</t>
        </r>
      </text>
    </comment>
    <comment ref="M43" authorId="0" shapeId="0" xr:uid="{38925915-7CEA-4B26-8C5D-4B9374B7964A}">
      <text>
        <r>
          <rPr>
            <sz val="9"/>
            <color indexed="81"/>
            <rFont val="MS P ゴシック"/>
            <family val="3"/>
            <charset val="128"/>
          </rPr>
          <t>補助事業と単独事業で基準充当率が異なる場合のみ記載</t>
        </r>
      </text>
    </comment>
    <comment ref="E44" authorId="0" shapeId="0" xr:uid="{D727AB25-A922-49E5-B17A-B72971A3C216}">
      <text>
        <r>
          <rPr>
            <sz val="9"/>
            <color indexed="81"/>
            <rFont val="ＭＳ Ｐゴシック"/>
            <family val="3"/>
            <charset val="128"/>
          </rPr>
          <t>当該欄には、都道府県支出金の名称を記入すること。</t>
        </r>
      </text>
    </comment>
    <comment ref="E46" authorId="0" shapeId="0" xr:uid="{96CEE162-5C86-4906-862C-94DB034629E2}">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0EB733A3-2194-4D1A-B8BC-FC5FC43ED9FD}">
      <text>
        <r>
          <rPr>
            <sz val="9"/>
            <color indexed="81"/>
            <rFont val="ＭＳ Ｐゴシック"/>
            <family val="3"/>
            <charset val="128"/>
          </rPr>
          <t>該当するものを選択すること。</t>
        </r>
      </text>
    </comment>
    <comment ref="J56" authorId="1" shapeId="0" xr:uid="{0B3618DE-8110-4620-824F-37D09C9D6BCE}">
      <text>
        <r>
          <rPr>
            <sz val="9"/>
            <color indexed="81"/>
            <rFont val="MS P ゴシック"/>
            <family val="3"/>
            <charset val="128"/>
          </rPr>
          <t xml:space="preserve">借入を行う事業の地方債充当率を記入。
</t>
        </r>
      </text>
    </comment>
    <comment ref="Z56" authorId="0" shapeId="0" xr:uid="{520DB967-BE81-4488-BBEC-91BBC80CA66A}">
      <text>
        <r>
          <rPr>
            <sz val="9"/>
            <color indexed="81"/>
            <rFont val="ＭＳ Ｐゴシック"/>
            <family val="3"/>
            <charset val="128"/>
          </rPr>
          <t>該当するものを選択すること。</t>
        </r>
      </text>
    </comment>
    <comment ref="D59" authorId="0" shapeId="0" xr:uid="{A8353AFE-5727-4526-B9B0-D86C0087DBA0}">
      <text>
        <r>
          <rPr>
            <sz val="9"/>
            <color indexed="81"/>
            <rFont val="MS P ゴシック"/>
            <family val="3"/>
            <charset val="128"/>
          </rPr>
          <t>事業全体で予算を定めている場合は（総括表に記載がある場合は）記載不要。</t>
        </r>
      </text>
    </comment>
    <comment ref="J61" authorId="0" shapeId="0" xr:uid="{676918D3-53D5-4AEB-B650-715B3CCEBD4B}">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3BEDBDFB-D03F-4660-A918-00F430457F22}">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C18D6488-6D4C-4C34-A29C-DF3C771E9B1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AC8649B7-B369-40F6-A31C-AB21E0717B18}">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548B8015-C0EB-4573-B49C-2210EC50E4DD}">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88ABEDDC-8CDC-4459-A9F7-03AA5258C423}">
      <text>
        <r>
          <rPr>
            <sz val="9"/>
            <color indexed="81"/>
            <rFont val="ＭＳ Ｐゴシック"/>
            <family val="3"/>
            <charset val="128"/>
          </rPr>
          <t>起債同意（許可）書のうち、財政融資資金の借入金額を記入すること。</t>
        </r>
      </text>
    </comment>
    <comment ref="W62" authorId="0" shapeId="0" xr:uid="{28DD2721-281A-46F0-BC6A-A66BA989F1E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4D75F66C-402B-4533-A774-121749FAD93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09FBA8C9-38E4-4CCF-BF25-9EB27A5571AA}">
      <text>
        <r>
          <rPr>
            <sz val="9"/>
            <color indexed="81"/>
            <rFont val="MS P ゴシック"/>
            <family val="3"/>
            <charset val="128"/>
          </rPr>
          <t>事業全体で起債同意を得ている場合（総括表に記載がある場合）記載不要。</t>
        </r>
      </text>
    </comment>
    <comment ref="M63" authorId="0" shapeId="0" xr:uid="{B6C8667B-D8AA-4D53-855B-59F0652DAA22}">
      <text>
        <r>
          <rPr>
            <sz val="9"/>
            <color indexed="81"/>
            <rFont val="MS P ゴシック"/>
            <family val="3"/>
            <charset val="128"/>
          </rPr>
          <t>事業全体で起債同意を得ている場合で、総括表の「起債同意」欄に記載がある場合、記載不要。</t>
        </r>
      </text>
    </comment>
    <comment ref="L68" authorId="0" shapeId="0" xr:uid="{31A1BACD-E9E4-406C-94C6-B93CF817CF75}">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C41C507C-4B8F-4F13-9F86-4C135D6CB5B2}">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67B89509-833E-4A65-8A65-1916C38883BC}">
      <text>
        <r>
          <rPr>
            <sz val="9"/>
            <color indexed="81"/>
            <rFont val="MS P ゴシック"/>
            <family val="3"/>
            <charset val="128"/>
          </rPr>
          <t>起債事業名を選択してください。</t>
        </r>
      </text>
    </comment>
    <comment ref="J4" authorId="0" shapeId="0" xr:uid="{A79436AF-5DFB-40BF-A306-0F6E45FADB4E}">
      <text>
        <r>
          <rPr>
            <sz val="9"/>
            <color indexed="81"/>
            <rFont val="MS P ゴシック"/>
            <family val="3"/>
            <charset val="128"/>
          </rPr>
          <t>起債計画書の事業名を記載してください。</t>
        </r>
      </text>
    </comment>
    <comment ref="D6" authorId="1" shapeId="0" xr:uid="{E0F8D33F-B1B8-4C30-8A0F-D41BADCBCCEC}">
      <text>
        <r>
          <rPr>
            <sz val="9"/>
            <color indexed="81"/>
            <rFont val="MS P ゴシック"/>
            <family val="3"/>
            <charset val="128"/>
          </rPr>
          <t>起債計画書等に基づき、事業内容や必要性及び効果などを記載。</t>
        </r>
      </text>
    </comment>
    <comment ref="X6" authorId="1" shapeId="0" xr:uid="{1E2BE0BC-4B01-4DA1-86E2-872737A59851}">
      <text>
        <r>
          <rPr>
            <sz val="9"/>
            <color indexed="81"/>
            <rFont val="MS P ゴシック"/>
            <family val="3"/>
            <charset val="128"/>
          </rPr>
          <t>計画期間が複数年度にわたる場合は、それぞれの実施内容を記入。
単年度事業の場合は、記入不要。</t>
        </r>
      </text>
    </comment>
    <comment ref="B10" authorId="1" shapeId="0" xr:uid="{C06A25A9-E23C-4C49-AC31-D5169DE5AA05}">
      <text>
        <r>
          <rPr>
            <sz val="9"/>
            <color indexed="81"/>
            <rFont val="MS P ゴシック"/>
            <family val="3"/>
            <charset val="128"/>
          </rPr>
          <t>契約内容がわかるように
事業費内訳名を記載。</t>
        </r>
      </text>
    </comment>
    <comment ref="F10" authorId="1" shapeId="0" xr:uid="{1EDC3297-854E-4121-9AA2-9AE4CB93EE19}">
      <text>
        <r>
          <rPr>
            <sz val="9"/>
            <color indexed="81"/>
            <rFont val="MS P ゴシック"/>
            <family val="3"/>
            <charset val="128"/>
          </rPr>
          <t>複数の契約などを含む場合には、最も早い開始日及び最も遅い完成（見込）日を記載。</t>
        </r>
      </text>
    </comment>
    <comment ref="J12" authorId="2" shapeId="0" xr:uid="{7660EEAA-C329-401B-853D-33EA28F0801D}">
      <text>
        <r>
          <rPr>
            <sz val="9"/>
            <color indexed="81"/>
            <rFont val="MS P ゴシック"/>
            <family val="3"/>
            <charset val="128"/>
          </rPr>
          <t>起債対象外事業費や他事業に係る事業費が含まれる場合、全体契約金額を＜＞内に記載。</t>
        </r>
      </text>
    </comment>
    <comment ref="M12" authorId="0" shapeId="0" xr:uid="{C165A83F-DE6F-4994-992C-3C9CF741FAF1}">
      <text>
        <r>
          <rPr>
            <sz val="9"/>
            <color indexed="81"/>
            <rFont val="MS P ゴシック"/>
            <family val="3"/>
            <charset val="128"/>
          </rPr>
          <t>補助事業と単独事業で基準充当率が異なる場合のみ記載</t>
        </r>
      </text>
    </comment>
    <comment ref="B15" authorId="0" shapeId="0" xr:uid="{10E9E6E4-8165-49A9-AEFF-59C53CA96304}">
      <text>
        <r>
          <rPr>
            <sz val="9"/>
            <color indexed="81"/>
            <rFont val="MS P ゴシック"/>
            <family val="3"/>
            <charset val="128"/>
          </rPr>
          <t>欄が足りない場合は、B16～37欄を再表示してご利用ください。</t>
        </r>
      </text>
    </comment>
    <comment ref="E43" authorId="0" shapeId="0" xr:uid="{D5018E27-A18C-4C51-B465-ACE4A9AE7FDD}">
      <text>
        <r>
          <rPr>
            <b/>
            <sz val="9"/>
            <color indexed="81"/>
            <rFont val="ＭＳ Ｐゴシック"/>
            <family val="3"/>
            <charset val="128"/>
          </rPr>
          <t>当該欄には、国庫補助金の名称を記入すること。</t>
        </r>
      </text>
    </comment>
    <comment ref="M43" authorId="0" shapeId="0" xr:uid="{BA25F070-E0D7-4804-A41E-4BC3F2FB1D5E}">
      <text>
        <r>
          <rPr>
            <sz val="9"/>
            <color indexed="81"/>
            <rFont val="MS P ゴシック"/>
            <family val="3"/>
            <charset val="128"/>
          </rPr>
          <t>補助事業と単独事業で基準充当率が異なる場合のみ記載</t>
        </r>
      </text>
    </comment>
    <comment ref="E44" authorId="0" shapeId="0" xr:uid="{539ED0C6-4ABA-4AF5-B9A0-92F67D8F2E16}">
      <text>
        <r>
          <rPr>
            <sz val="9"/>
            <color indexed="81"/>
            <rFont val="ＭＳ Ｐゴシック"/>
            <family val="3"/>
            <charset val="128"/>
          </rPr>
          <t>当該欄には、都道府県支出金の名称を記入すること。</t>
        </r>
      </text>
    </comment>
    <comment ref="E46" authorId="0" shapeId="0" xr:uid="{35FA4829-F633-43F5-A955-B8948A95EC34}">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D55F0D67-570B-45F0-B73A-A5F42320B8E2}">
      <text>
        <r>
          <rPr>
            <sz val="9"/>
            <color indexed="81"/>
            <rFont val="ＭＳ Ｐゴシック"/>
            <family val="3"/>
            <charset val="128"/>
          </rPr>
          <t>該当するものを選択すること。</t>
        </r>
      </text>
    </comment>
    <comment ref="J56" authorId="1" shapeId="0" xr:uid="{16E4372C-4F1A-4E68-86DA-AE981222FACE}">
      <text>
        <r>
          <rPr>
            <sz val="9"/>
            <color indexed="81"/>
            <rFont val="MS P ゴシック"/>
            <family val="3"/>
            <charset val="128"/>
          </rPr>
          <t xml:space="preserve">借入を行う事業の地方債充当率を記入。
</t>
        </r>
      </text>
    </comment>
    <comment ref="Z56" authorId="0" shapeId="0" xr:uid="{2FD989E8-BCB0-49C5-95BE-4CA5D0DB978D}">
      <text>
        <r>
          <rPr>
            <sz val="9"/>
            <color indexed="81"/>
            <rFont val="ＭＳ Ｐゴシック"/>
            <family val="3"/>
            <charset val="128"/>
          </rPr>
          <t>該当するものを選択すること。</t>
        </r>
      </text>
    </comment>
    <comment ref="D59" authorId="0" shapeId="0" xr:uid="{C8E9C852-FFBA-457E-A6B3-E2BF184E02B8}">
      <text>
        <r>
          <rPr>
            <sz val="9"/>
            <color indexed="81"/>
            <rFont val="MS P ゴシック"/>
            <family val="3"/>
            <charset val="128"/>
          </rPr>
          <t>事業全体で予算を定めている場合は（総括表に記載がある場合は）記載不要。</t>
        </r>
      </text>
    </comment>
    <comment ref="J61" authorId="0" shapeId="0" xr:uid="{7EA03A9E-918A-4543-BA07-05D068F38BAC}">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DEFE2517-4B84-4EEA-8EED-351FAEEEEC53}">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1AC56ED5-0565-4117-BA6E-6ADE08305B6E}">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7DE70261-FD18-4E54-9CF2-EC3F0D370841}">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08F85F4A-FB16-4C00-96B7-A0171EC22BE5}">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EB3F707D-CFD5-466A-9FC7-8C3EFAEFEDE9}">
      <text>
        <r>
          <rPr>
            <sz val="9"/>
            <color indexed="81"/>
            <rFont val="ＭＳ Ｐゴシック"/>
            <family val="3"/>
            <charset val="128"/>
          </rPr>
          <t>起債同意（許可）書のうち、財政融資資金の借入金額を記入すること。</t>
        </r>
      </text>
    </comment>
    <comment ref="W62" authorId="0" shapeId="0" xr:uid="{D764283D-F59B-4E55-A441-DFD0E7133C5A}">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C394044-9A68-4B24-A92F-8B72A910EEEE}">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A6B2E7F0-68EC-4768-88E4-07E00A29625D}">
      <text>
        <r>
          <rPr>
            <sz val="9"/>
            <color indexed="81"/>
            <rFont val="MS P ゴシック"/>
            <family val="3"/>
            <charset val="128"/>
          </rPr>
          <t>事業全体で起債同意を得ている場合（総括表に記載がある場合）記載不要。</t>
        </r>
      </text>
    </comment>
    <comment ref="M63" authorId="0" shapeId="0" xr:uid="{A19678ED-1690-4E62-B17F-DBA59FDFC7F6}">
      <text>
        <r>
          <rPr>
            <sz val="9"/>
            <color indexed="81"/>
            <rFont val="MS P ゴシック"/>
            <family val="3"/>
            <charset val="128"/>
          </rPr>
          <t>事業全体で起債同意を得ている場合で、総括表の「起債同意」欄に記載がある場合、記載不要。</t>
        </r>
      </text>
    </comment>
    <comment ref="L68" authorId="0" shapeId="0" xr:uid="{06E6CFD7-136C-419A-BCD7-0C8423F8EDEE}">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1F276A47-20A6-466B-B680-87167F3BD48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F9147B0C-3CFF-49B9-8AD2-447AC332AEC3}">
      <text>
        <r>
          <rPr>
            <sz val="9"/>
            <color indexed="81"/>
            <rFont val="MS P ゴシック"/>
            <family val="3"/>
            <charset val="128"/>
          </rPr>
          <t>起債事業名を選択してください。</t>
        </r>
      </text>
    </comment>
    <comment ref="J4" authorId="0" shapeId="0" xr:uid="{08E8384B-8597-469F-98AE-482ECEA8D520}">
      <text>
        <r>
          <rPr>
            <sz val="9"/>
            <color indexed="81"/>
            <rFont val="MS P ゴシック"/>
            <family val="3"/>
            <charset val="128"/>
          </rPr>
          <t>起債計画書の事業名を記載してください。</t>
        </r>
      </text>
    </comment>
    <comment ref="D6" authorId="1" shapeId="0" xr:uid="{37EBA469-4BD7-4AA2-8FA1-94C9721F858F}">
      <text>
        <r>
          <rPr>
            <sz val="9"/>
            <color indexed="81"/>
            <rFont val="MS P ゴシック"/>
            <family val="3"/>
            <charset val="128"/>
          </rPr>
          <t>起債計画書等に基づき、事業内容や必要性及び効果などを記載。</t>
        </r>
      </text>
    </comment>
    <comment ref="X6" authorId="1" shapeId="0" xr:uid="{A8AFF9F7-08CC-42E5-B68F-DDD2ADBC1280}">
      <text>
        <r>
          <rPr>
            <sz val="9"/>
            <color indexed="81"/>
            <rFont val="MS P ゴシック"/>
            <family val="3"/>
            <charset val="128"/>
          </rPr>
          <t>計画期間が複数年度にわたる場合は、それぞれの実施内容を記入。
単年度事業の場合は、記入不要。</t>
        </r>
      </text>
    </comment>
    <comment ref="B10" authorId="1" shapeId="0" xr:uid="{500E8CE4-15DF-4DC3-8DB9-42D72331832E}">
      <text>
        <r>
          <rPr>
            <sz val="9"/>
            <color indexed="81"/>
            <rFont val="MS P ゴシック"/>
            <family val="3"/>
            <charset val="128"/>
          </rPr>
          <t>契約内容がわかるように
事業費内訳名を記載。</t>
        </r>
      </text>
    </comment>
    <comment ref="F10" authorId="1" shapeId="0" xr:uid="{182F84D2-5C30-4AB4-BB75-3D3CCA6F792D}">
      <text>
        <r>
          <rPr>
            <sz val="9"/>
            <color indexed="81"/>
            <rFont val="MS P ゴシック"/>
            <family val="3"/>
            <charset val="128"/>
          </rPr>
          <t>複数の契約などを含む場合には、最も早い開始日及び最も遅い完成（見込）日を記載。</t>
        </r>
      </text>
    </comment>
    <comment ref="J12" authorId="2" shapeId="0" xr:uid="{97C91632-9D57-4A40-9B19-255F361A9752}">
      <text>
        <r>
          <rPr>
            <sz val="9"/>
            <color indexed="81"/>
            <rFont val="MS P ゴシック"/>
            <family val="3"/>
            <charset val="128"/>
          </rPr>
          <t>起債対象外事業費や他事業に係る事業費が含まれる場合、全体契約金額を＜＞内に記載。</t>
        </r>
      </text>
    </comment>
    <comment ref="M12" authorId="0" shapeId="0" xr:uid="{8FED3433-06BA-4AE2-A699-C4902C17BD20}">
      <text>
        <r>
          <rPr>
            <sz val="9"/>
            <color indexed="81"/>
            <rFont val="MS P ゴシック"/>
            <family val="3"/>
            <charset val="128"/>
          </rPr>
          <t>補助事業と単独事業で基準充当率が異なる場合のみ記載</t>
        </r>
      </text>
    </comment>
    <comment ref="B15" authorId="0" shapeId="0" xr:uid="{2FF4453E-3CC3-4206-8AF5-720277A63878}">
      <text>
        <r>
          <rPr>
            <sz val="9"/>
            <color indexed="81"/>
            <rFont val="MS P ゴシック"/>
            <family val="3"/>
            <charset val="128"/>
          </rPr>
          <t>欄が足りない場合は、B16～37欄を再表示してご利用ください。</t>
        </r>
      </text>
    </comment>
    <comment ref="E43" authorId="0" shapeId="0" xr:uid="{214B20DD-03AC-4C6C-BC41-ED2E7139768D}">
      <text>
        <r>
          <rPr>
            <b/>
            <sz val="9"/>
            <color indexed="81"/>
            <rFont val="ＭＳ Ｐゴシック"/>
            <family val="3"/>
            <charset val="128"/>
          </rPr>
          <t>当該欄には、国庫補助金の名称を記入すること。</t>
        </r>
      </text>
    </comment>
    <comment ref="M43" authorId="0" shapeId="0" xr:uid="{87AD7C19-860E-4F26-A0E1-D7E58F00DF68}">
      <text>
        <r>
          <rPr>
            <sz val="9"/>
            <color indexed="81"/>
            <rFont val="MS P ゴシック"/>
            <family val="3"/>
            <charset val="128"/>
          </rPr>
          <t>補助事業と単独事業で基準充当率が異なる場合のみ記載</t>
        </r>
      </text>
    </comment>
    <comment ref="E44" authorId="0" shapeId="0" xr:uid="{D7F38795-F199-4C46-860A-5B9BAD252332}">
      <text>
        <r>
          <rPr>
            <sz val="9"/>
            <color indexed="81"/>
            <rFont val="ＭＳ Ｐゴシック"/>
            <family val="3"/>
            <charset val="128"/>
          </rPr>
          <t>当該欄には、都道府県支出金の名称を記入すること。</t>
        </r>
      </text>
    </comment>
    <comment ref="E46" authorId="0" shapeId="0" xr:uid="{233C5EBE-F8E5-442F-A36D-5EFBA2C0F7D3}">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A3F8ED86-8020-43B3-A6BF-9D82F810D3C0}">
      <text>
        <r>
          <rPr>
            <sz val="9"/>
            <color indexed="81"/>
            <rFont val="ＭＳ Ｐゴシック"/>
            <family val="3"/>
            <charset val="128"/>
          </rPr>
          <t>該当するものを選択すること。</t>
        </r>
      </text>
    </comment>
    <comment ref="J56" authorId="1" shapeId="0" xr:uid="{F12D8806-FE0F-4778-A46C-13F5BEFDDC19}">
      <text>
        <r>
          <rPr>
            <sz val="9"/>
            <color indexed="81"/>
            <rFont val="MS P ゴシック"/>
            <family val="3"/>
            <charset val="128"/>
          </rPr>
          <t xml:space="preserve">借入を行う事業の地方債充当率を記入。
</t>
        </r>
      </text>
    </comment>
    <comment ref="Z56" authorId="0" shapeId="0" xr:uid="{2B264CD2-9F8D-4981-B142-8CDA8EC1CF0B}">
      <text>
        <r>
          <rPr>
            <sz val="9"/>
            <color indexed="81"/>
            <rFont val="ＭＳ Ｐゴシック"/>
            <family val="3"/>
            <charset val="128"/>
          </rPr>
          <t>該当するものを選択すること。</t>
        </r>
      </text>
    </comment>
    <comment ref="D59" authorId="0" shapeId="0" xr:uid="{03595F70-4106-4B80-985F-1D207D4A2966}">
      <text>
        <r>
          <rPr>
            <sz val="9"/>
            <color indexed="81"/>
            <rFont val="MS P ゴシック"/>
            <family val="3"/>
            <charset val="128"/>
          </rPr>
          <t>事業全体で予算を定めている場合は（総括表に記載がある場合は）記載不要。</t>
        </r>
      </text>
    </comment>
    <comment ref="J61" authorId="0" shapeId="0" xr:uid="{7BFC697C-90B4-490D-9942-F7602A47F913}">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F469FBE6-FE18-4525-8081-A56870D4819A}">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81F6EA5A-4EEC-4E18-B3B9-C93397F19CB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5C4D982A-9B4F-4108-A09C-4A4EB42A13FC}">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EB403107-1FDD-403A-8B83-CBDE8951B221}">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574169E1-C54E-4CD6-A0BD-6CCC247429EF}">
      <text>
        <r>
          <rPr>
            <sz val="9"/>
            <color indexed="81"/>
            <rFont val="ＭＳ Ｐゴシック"/>
            <family val="3"/>
            <charset val="128"/>
          </rPr>
          <t>起債同意（許可）書のうち、財政融資資金の借入金額を記入すること。</t>
        </r>
      </text>
    </comment>
    <comment ref="W62" authorId="0" shapeId="0" xr:uid="{3ACD073C-F385-413D-B1BD-EBDBD2BFA5E6}">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3F8E9467-F4A0-4B63-86AA-E4F80FDB9877}">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7AEC56DA-21C4-495D-9467-C25E3E1709FC}">
      <text>
        <r>
          <rPr>
            <sz val="9"/>
            <color indexed="81"/>
            <rFont val="MS P ゴシック"/>
            <family val="3"/>
            <charset val="128"/>
          </rPr>
          <t>事業全体で起債同意を得ている場合（総括表に記載がある場合）記載不要。</t>
        </r>
      </text>
    </comment>
    <comment ref="M63" authorId="0" shapeId="0" xr:uid="{CD8BCA63-B28F-413B-B4FB-A20CEAF83BE6}">
      <text>
        <r>
          <rPr>
            <sz val="9"/>
            <color indexed="81"/>
            <rFont val="MS P ゴシック"/>
            <family val="3"/>
            <charset val="128"/>
          </rPr>
          <t>事業全体で起債同意を得ている場合で、総括表の「起債同意」欄に記載がある場合、記載不要。</t>
        </r>
      </text>
    </comment>
    <comment ref="L68" authorId="0" shapeId="0" xr:uid="{438EA124-E47E-49E3-B570-97F54934366F}">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C4BF4541-D433-44B0-A2D7-8F6138D1413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3C32C4F7-ADD3-4DC3-9D8D-8DB088ECCCE9}">
      <text>
        <r>
          <rPr>
            <sz val="9"/>
            <color indexed="81"/>
            <rFont val="MS P ゴシック"/>
            <family val="3"/>
            <charset val="128"/>
          </rPr>
          <t>起債事業名を選択してください。</t>
        </r>
      </text>
    </comment>
    <comment ref="J4" authorId="0" shapeId="0" xr:uid="{24515356-AFA6-4BF3-8DDB-1A091B4270D8}">
      <text>
        <r>
          <rPr>
            <sz val="9"/>
            <color indexed="81"/>
            <rFont val="MS P ゴシック"/>
            <family val="3"/>
            <charset val="128"/>
          </rPr>
          <t>起債計画書の事業名を記載してください。</t>
        </r>
      </text>
    </comment>
    <comment ref="D6" authorId="1" shapeId="0" xr:uid="{19631AC3-0861-4806-8D3C-3F6FAFEF2AB0}">
      <text>
        <r>
          <rPr>
            <sz val="9"/>
            <color indexed="81"/>
            <rFont val="MS P ゴシック"/>
            <family val="3"/>
            <charset val="128"/>
          </rPr>
          <t>起債計画書等に基づき、事業内容や必要性及び効果などを記載。</t>
        </r>
      </text>
    </comment>
    <comment ref="X6" authorId="1" shapeId="0" xr:uid="{DBC11581-1FCC-4093-99AB-313AAE9A09E9}">
      <text>
        <r>
          <rPr>
            <sz val="9"/>
            <color indexed="81"/>
            <rFont val="MS P ゴシック"/>
            <family val="3"/>
            <charset val="128"/>
          </rPr>
          <t>計画期間が複数年度にわたる場合は、それぞれの実施内容を記入。
単年度事業の場合は、記入不要。</t>
        </r>
      </text>
    </comment>
    <comment ref="B10" authorId="1" shapeId="0" xr:uid="{50967769-5CAB-4A89-8863-2F1B805CD097}">
      <text>
        <r>
          <rPr>
            <sz val="9"/>
            <color indexed="81"/>
            <rFont val="MS P ゴシック"/>
            <family val="3"/>
            <charset val="128"/>
          </rPr>
          <t>契約内容がわかるように
事業費内訳名を記載。</t>
        </r>
      </text>
    </comment>
    <comment ref="F10" authorId="1" shapeId="0" xr:uid="{28CC83E9-2214-4D90-9726-ED813BC8073B}">
      <text>
        <r>
          <rPr>
            <sz val="9"/>
            <color indexed="81"/>
            <rFont val="MS P ゴシック"/>
            <family val="3"/>
            <charset val="128"/>
          </rPr>
          <t>複数の契約などを含む場合には、最も早い開始日及び最も遅い完成（見込）日を記載。</t>
        </r>
      </text>
    </comment>
    <comment ref="J12" authorId="2" shapeId="0" xr:uid="{BE9DAEF5-CB3E-4694-8DFB-B3C0652C6C08}">
      <text>
        <r>
          <rPr>
            <sz val="9"/>
            <color indexed="81"/>
            <rFont val="MS P ゴシック"/>
            <family val="3"/>
            <charset val="128"/>
          </rPr>
          <t>起債対象外事業費や他事業に係る事業費が含まれる場合、全体契約金額を＜＞内に記載。</t>
        </r>
      </text>
    </comment>
    <comment ref="M12" authorId="0" shapeId="0" xr:uid="{FC0C1446-1271-4F5A-9703-06B0A9426D1A}">
      <text>
        <r>
          <rPr>
            <sz val="9"/>
            <color indexed="81"/>
            <rFont val="MS P ゴシック"/>
            <family val="3"/>
            <charset val="128"/>
          </rPr>
          <t>補助事業と単独事業で基準充当率が異なる場合のみ記載</t>
        </r>
      </text>
    </comment>
    <comment ref="B15" authorId="0" shapeId="0" xr:uid="{1D2884FE-F59D-4AA3-AB27-9037EE884C1B}">
      <text>
        <r>
          <rPr>
            <sz val="9"/>
            <color indexed="81"/>
            <rFont val="MS P ゴシック"/>
            <family val="3"/>
            <charset val="128"/>
          </rPr>
          <t>欄が足りない場合は、B16～37欄を再表示してご利用ください。</t>
        </r>
      </text>
    </comment>
    <comment ref="E43" authorId="0" shapeId="0" xr:uid="{A38EA1F1-3882-4EE7-A819-ADC37D458433}">
      <text>
        <r>
          <rPr>
            <b/>
            <sz val="9"/>
            <color indexed="81"/>
            <rFont val="ＭＳ Ｐゴシック"/>
            <family val="3"/>
            <charset val="128"/>
          </rPr>
          <t>当該欄には、国庫補助金の名称を記入すること。</t>
        </r>
      </text>
    </comment>
    <comment ref="M43" authorId="0" shapeId="0" xr:uid="{043BC8D3-8F12-42E2-864E-E30181232374}">
      <text>
        <r>
          <rPr>
            <sz val="9"/>
            <color indexed="81"/>
            <rFont val="MS P ゴシック"/>
            <family val="3"/>
            <charset val="128"/>
          </rPr>
          <t>補助事業と単独事業で基準充当率が異なる場合のみ記載</t>
        </r>
      </text>
    </comment>
    <comment ref="E44" authorId="0" shapeId="0" xr:uid="{4926724A-9849-4679-A052-D53DD9D889EB}">
      <text>
        <r>
          <rPr>
            <sz val="9"/>
            <color indexed="81"/>
            <rFont val="ＭＳ Ｐゴシック"/>
            <family val="3"/>
            <charset val="128"/>
          </rPr>
          <t>当該欄には、都道府県支出金の名称を記入すること。</t>
        </r>
      </text>
    </comment>
    <comment ref="E46" authorId="0" shapeId="0" xr:uid="{3A33F17E-F0C2-4BF8-842B-EE794E2D4EA7}">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97D588E4-78CE-4C71-BB2F-9B8D88B454DA}">
      <text>
        <r>
          <rPr>
            <sz val="9"/>
            <color indexed="81"/>
            <rFont val="ＭＳ Ｐゴシック"/>
            <family val="3"/>
            <charset val="128"/>
          </rPr>
          <t>該当するものを選択すること。</t>
        </r>
      </text>
    </comment>
    <comment ref="J56" authorId="1" shapeId="0" xr:uid="{B8F6E038-D79A-4DF0-855F-3D28769FE872}">
      <text>
        <r>
          <rPr>
            <sz val="9"/>
            <color indexed="81"/>
            <rFont val="MS P ゴシック"/>
            <family val="3"/>
            <charset val="128"/>
          </rPr>
          <t xml:space="preserve">借入を行う事業の地方債充当率を記入。
</t>
        </r>
      </text>
    </comment>
    <comment ref="Z56" authorId="0" shapeId="0" xr:uid="{11175931-23AE-4D65-985F-5911B4C2DEEA}">
      <text>
        <r>
          <rPr>
            <sz val="9"/>
            <color indexed="81"/>
            <rFont val="ＭＳ Ｐゴシック"/>
            <family val="3"/>
            <charset val="128"/>
          </rPr>
          <t>該当するものを選択すること。</t>
        </r>
      </text>
    </comment>
    <comment ref="D59" authorId="0" shapeId="0" xr:uid="{6559EDA1-08A7-45F3-A332-F97968AC2DF1}">
      <text>
        <r>
          <rPr>
            <sz val="9"/>
            <color indexed="81"/>
            <rFont val="MS P ゴシック"/>
            <family val="3"/>
            <charset val="128"/>
          </rPr>
          <t>事業全体で予算を定めている場合は（総括表に記載がある場合は）記載不要。</t>
        </r>
      </text>
    </comment>
    <comment ref="J61" authorId="0" shapeId="0" xr:uid="{630AF620-17BB-4EB3-BE85-33FF91F24267}">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22CBD263-0D4D-4876-97D7-8464B3F98127}">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CE81F838-A1FD-4BF6-8DA8-7B6BED911077}">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72F1C05C-7946-4790-AA3F-D2A7F5F49A98}">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C89815D0-72C2-4ED7-B697-A1823D0A7097}">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D684EB2E-D758-42C0-850A-80041ED294F8}">
      <text>
        <r>
          <rPr>
            <sz val="9"/>
            <color indexed="81"/>
            <rFont val="ＭＳ Ｐゴシック"/>
            <family val="3"/>
            <charset val="128"/>
          </rPr>
          <t>起債同意（許可）書のうち、財政融資資金の借入金額を記入すること。</t>
        </r>
      </text>
    </comment>
    <comment ref="W62" authorId="0" shapeId="0" xr:uid="{A69B9C3A-4D5E-44A0-B5C2-27D4B7D2163C}">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BB18022-4FB3-4D92-BC86-BC985A23A09C}">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4815F978-5194-4420-B150-27BC3C0CD750}">
      <text>
        <r>
          <rPr>
            <sz val="9"/>
            <color indexed="81"/>
            <rFont val="MS P ゴシック"/>
            <family val="3"/>
            <charset val="128"/>
          </rPr>
          <t>事業全体で起債同意を得ている場合（総括表に記載がある場合）記載不要。</t>
        </r>
      </text>
    </comment>
    <comment ref="M63" authorId="0" shapeId="0" xr:uid="{72662A3E-F6D6-4405-9BC8-EACFC8D7EA4F}">
      <text>
        <r>
          <rPr>
            <sz val="9"/>
            <color indexed="81"/>
            <rFont val="MS P ゴシック"/>
            <family val="3"/>
            <charset val="128"/>
          </rPr>
          <t>事業全体で起債同意を得ている場合で、総括表の「起債同意」欄に記載がある場合、記載不要。</t>
        </r>
      </text>
    </comment>
    <comment ref="L68" authorId="0" shapeId="0" xr:uid="{63236DFB-1377-4CF8-AC7D-F91932D80B90}">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46C2EDB8-9B08-4C77-BB06-4D780B99E1C6}">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5E8CE95D-AEAF-495D-BE1C-C11D604C4FA6}">
      <text>
        <r>
          <rPr>
            <sz val="9"/>
            <color indexed="81"/>
            <rFont val="MS P ゴシック"/>
            <family val="3"/>
            <charset val="128"/>
          </rPr>
          <t>起債事業名を選択してください。</t>
        </r>
      </text>
    </comment>
    <comment ref="J4" authorId="0" shapeId="0" xr:uid="{E687BBFC-58E1-4088-93EB-354FD46BDC5E}">
      <text>
        <r>
          <rPr>
            <sz val="9"/>
            <color indexed="81"/>
            <rFont val="MS P ゴシック"/>
            <family val="3"/>
            <charset val="128"/>
          </rPr>
          <t>起債計画書の事業名を記載してください。</t>
        </r>
      </text>
    </comment>
    <comment ref="D6" authorId="1" shapeId="0" xr:uid="{2BEF13FB-D6F0-43CD-8689-98F451A736E2}">
      <text>
        <r>
          <rPr>
            <sz val="9"/>
            <color indexed="81"/>
            <rFont val="MS P ゴシック"/>
            <family val="3"/>
            <charset val="128"/>
          </rPr>
          <t>起債計画書等に基づき、事業内容や必要性及び効果などを記載。</t>
        </r>
      </text>
    </comment>
    <comment ref="X6" authorId="1" shapeId="0" xr:uid="{D7262261-EC55-4099-A00D-0BE32C50DC5A}">
      <text>
        <r>
          <rPr>
            <sz val="9"/>
            <color indexed="81"/>
            <rFont val="MS P ゴシック"/>
            <family val="3"/>
            <charset val="128"/>
          </rPr>
          <t>計画期間が複数年度にわたる場合は、それぞれの実施内容を記入。
単年度事業の場合は、記入不要。</t>
        </r>
      </text>
    </comment>
    <comment ref="B10" authorId="1" shapeId="0" xr:uid="{548EFD42-34B4-4254-A9BF-DF2E1A42F11D}">
      <text>
        <r>
          <rPr>
            <sz val="9"/>
            <color indexed="81"/>
            <rFont val="MS P ゴシック"/>
            <family val="3"/>
            <charset val="128"/>
          </rPr>
          <t>契約内容がわかるように
事業費内訳名を記載。</t>
        </r>
      </text>
    </comment>
    <comment ref="F10" authorId="1" shapeId="0" xr:uid="{67C5B441-B852-4414-A595-DA588626CE3B}">
      <text>
        <r>
          <rPr>
            <sz val="9"/>
            <color indexed="81"/>
            <rFont val="MS P ゴシック"/>
            <family val="3"/>
            <charset val="128"/>
          </rPr>
          <t>複数の契約などを含む場合には、最も早い開始日及び最も遅い完成（見込）日を記載。</t>
        </r>
      </text>
    </comment>
    <comment ref="J12" authorId="2" shapeId="0" xr:uid="{EC5FF629-9438-48CD-B783-5E7F3980BDF0}">
      <text>
        <r>
          <rPr>
            <sz val="9"/>
            <color indexed="81"/>
            <rFont val="MS P ゴシック"/>
            <family val="3"/>
            <charset val="128"/>
          </rPr>
          <t>起債対象外事業費や他事業に係る事業費が含まれる場合、全体契約金額を＜＞内に記載。</t>
        </r>
      </text>
    </comment>
    <comment ref="M12" authorId="0" shapeId="0" xr:uid="{47FD509F-C6E9-41BC-A4E4-860EBEEEC40A}">
      <text>
        <r>
          <rPr>
            <sz val="9"/>
            <color indexed="81"/>
            <rFont val="MS P ゴシック"/>
            <family val="3"/>
            <charset val="128"/>
          </rPr>
          <t>補助事業と単独事業で基準充当率が異なる場合のみ記載</t>
        </r>
      </text>
    </comment>
    <comment ref="B15" authorId="0" shapeId="0" xr:uid="{9E83A89F-8710-4031-B62D-769C07B46092}">
      <text>
        <r>
          <rPr>
            <sz val="9"/>
            <color indexed="81"/>
            <rFont val="MS P ゴシック"/>
            <family val="3"/>
            <charset val="128"/>
          </rPr>
          <t>欄が足りない場合は、B16～37欄を再表示してご利用ください。</t>
        </r>
      </text>
    </comment>
    <comment ref="E43" authorId="0" shapeId="0" xr:uid="{A89FA3E3-CA3F-42F9-88EC-33451370EC08}">
      <text>
        <r>
          <rPr>
            <b/>
            <sz val="9"/>
            <color indexed="81"/>
            <rFont val="ＭＳ Ｐゴシック"/>
            <family val="3"/>
            <charset val="128"/>
          </rPr>
          <t>当該欄には、国庫補助金の名称を記入すること。</t>
        </r>
      </text>
    </comment>
    <comment ref="M43" authorId="0" shapeId="0" xr:uid="{20816C9E-8CE4-4E6E-B955-DC914B223EA8}">
      <text>
        <r>
          <rPr>
            <sz val="9"/>
            <color indexed="81"/>
            <rFont val="MS P ゴシック"/>
            <family val="3"/>
            <charset val="128"/>
          </rPr>
          <t>補助事業と単独事業で基準充当率が異なる場合のみ記載</t>
        </r>
      </text>
    </comment>
    <comment ref="E44" authorId="0" shapeId="0" xr:uid="{FA103C42-EB2B-4911-B3DC-AFC6B5A1B185}">
      <text>
        <r>
          <rPr>
            <sz val="9"/>
            <color indexed="81"/>
            <rFont val="ＭＳ Ｐゴシック"/>
            <family val="3"/>
            <charset val="128"/>
          </rPr>
          <t>当該欄には、都道府県支出金の名称を記入すること。</t>
        </r>
      </text>
    </comment>
    <comment ref="E46" authorId="0" shapeId="0" xr:uid="{7146FA4E-54D1-403D-9EFA-C725A9818286}">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A36815BF-A0D1-4381-8ECF-886EA2DBE1B1}">
      <text>
        <r>
          <rPr>
            <sz val="9"/>
            <color indexed="81"/>
            <rFont val="ＭＳ Ｐゴシック"/>
            <family val="3"/>
            <charset val="128"/>
          </rPr>
          <t>該当するものを選択すること。</t>
        </r>
      </text>
    </comment>
    <comment ref="J56" authorId="1" shapeId="0" xr:uid="{406CAF10-6FAB-4E36-8609-E5DDB185AC33}">
      <text>
        <r>
          <rPr>
            <sz val="9"/>
            <color indexed="81"/>
            <rFont val="MS P ゴシック"/>
            <family val="3"/>
            <charset val="128"/>
          </rPr>
          <t xml:space="preserve">借入を行う事業の地方債充当率を記入。
</t>
        </r>
      </text>
    </comment>
    <comment ref="Z56" authorId="0" shapeId="0" xr:uid="{21F46C61-F304-4EC3-B286-0E2F8A0AD2A3}">
      <text>
        <r>
          <rPr>
            <sz val="9"/>
            <color indexed="81"/>
            <rFont val="ＭＳ Ｐゴシック"/>
            <family val="3"/>
            <charset val="128"/>
          </rPr>
          <t>該当するものを選択すること。</t>
        </r>
      </text>
    </comment>
    <comment ref="D59" authorId="0" shapeId="0" xr:uid="{ED53DC97-A395-403A-8D35-8C18EBAA0685}">
      <text>
        <r>
          <rPr>
            <sz val="9"/>
            <color indexed="81"/>
            <rFont val="MS P ゴシック"/>
            <family val="3"/>
            <charset val="128"/>
          </rPr>
          <t>事業全体で予算を定めている場合は（総括表に記載がある場合は）記載不要。</t>
        </r>
      </text>
    </comment>
    <comment ref="J61" authorId="0" shapeId="0" xr:uid="{8B268FC9-2727-492C-A23A-A979FB6B0E97}">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8B1D3A2D-DE25-4A1B-B027-2BF1EEC9E168}">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30A4BDB-A9E8-4E58-928C-9EA703098882}">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3FE9D587-DE63-4C38-9D6F-01BC0F3DBD84}">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82FAB426-A9F5-400B-A32E-4961BE439833}">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E12C6CC5-AEF0-434C-B133-F0D8BCD4FA46}">
      <text>
        <r>
          <rPr>
            <sz val="9"/>
            <color indexed="81"/>
            <rFont val="ＭＳ Ｐゴシック"/>
            <family val="3"/>
            <charset val="128"/>
          </rPr>
          <t>起債同意（許可）書のうち、財政融資資金の借入金額を記入すること。</t>
        </r>
      </text>
    </comment>
    <comment ref="W62" authorId="0" shapeId="0" xr:uid="{61AC4B6C-BA3F-49E1-A83F-F69773EB3C1C}">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73A5148-9DD4-436B-A4EF-18ACFCE8D672}">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5FC4F97A-72D0-4718-8B73-1D404CE3BA4C}">
      <text>
        <r>
          <rPr>
            <sz val="9"/>
            <color indexed="81"/>
            <rFont val="MS P ゴシック"/>
            <family val="3"/>
            <charset val="128"/>
          </rPr>
          <t>事業全体で起債同意を得ている場合（総括表に記載がある場合）記載不要。</t>
        </r>
      </text>
    </comment>
    <comment ref="M63" authorId="0" shapeId="0" xr:uid="{1985FCC2-D2E2-4624-9BB2-A41D5105A798}">
      <text>
        <r>
          <rPr>
            <sz val="9"/>
            <color indexed="81"/>
            <rFont val="MS P ゴシック"/>
            <family val="3"/>
            <charset val="128"/>
          </rPr>
          <t>事業全体で起債同意を得ている場合で、総括表の「起債同意」欄に記載がある場合、記載不要。</t>
        </r>
      </text>
    </comment>
    <comment ref="L68" authorId="0" shapeId="0" xr:uid="{A2C18E51-A95C-4475-AF28-C6CB8E0C71AF}">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C7A78B34-E12D-4385-8AE4-E64DC4AEBD0C}">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41A4AF36-8DCE-40A3-882A-055F5C9173A0}">
      <text>
        <r>
          <rPr>
            <sz val="9"/>
            <color indexed="81"/>
            <rFont val="MS P ゴシック"/>
            <family val="3"/>
            <charset val="128"/>
          </rPr>
          <t>起債事業名を選択してください。</t>
        </r>
      </text>
    </comment>
    <comment ref="J4" authorId="0" shapeId="0" xr:uid="{64670ACE-A32F-4B63-9C70-EE3B6138F1B2}">
      <text>
        <r>
          <rPr>
            <sz val="9"/>
            <color indexed="81"/>
            <rFont val="MS P ゴシック"/>
            <family val="3"/>
            <charset val="128"/>
          </rPr>
          <t>起債計画書の事業名を記載してください。</t>
        </r>
      </text>
    </comment>
    <comment ref="D6" authorId="1" shapeId="0" xr:uid="{EC54214E-C893-4436-9AF3-C82E89F7AA4E}">
      <text>
        <r>
          <rPr>
            <sz val="9"/>
            <color indexed="81"/>
            <rFont val="MS P ゴシック"/>
            <family val="3"/>
            <charset val="128"/>
          </rPr>
          <t>起債計画書等に基づき、事業内容や必要性及び効果などを記載。</t>
        </r>
      </text>
    </comment>
    <comment ref="X6" authorId="1" shapeId="0" xr:uid="{58CE9785-66D8-43A5-91C4-E8E18ABCA7B4}">
      <text>
        <r>
          <rPr>
            <sz val="9"/>
            <color indexed="81"/>
            <rFont val="MS P ゴシック"/>
            <family val="3"/>
            <charset val="128"/>
          </rPr>
          <t>計画期間が複数年度にわたる場合は、それぞれの実施内容を記入。
単年度事業の場合は、記入不要。</t>
        </r>
      </text>
    </comment>
    <comment ref="B10" authorId="1" shapeId="0" xr:uid="{A80415EF-26A3-46DA-A3C8-2325A752871D}">
      <text>
        <r>
          <rPr>
            <sz val="9"/>
            <color indexed="81"/>
            <rFont val="MS P ゴシック"/>
            <family val="3"/>
            <charset val="128"/>
          </rPr>
          <t>契約内容がわかるように
事業費内訳名を記載。</t>
        </r>
      </text>
    </comment>
    <comment ref="F10" authorId="1" shapeId="0" xr:uid="{AA73BAA5-AB99-465F-A23E-A6510D3E8932}">
      <text>
        <r>
          <rPr>
            <sz val="9"/>
            <color indexed="81"/>
            <rFont val="MS P ゴシック"/>
            <family val="3"/>
            <charset val="128"/>
          </rPr>
          <t>複数の契約などを含む場合には、最も早い開始日及び最も遅い完成（見込）日を記載。</t>
        </r>
      </text>
    </comment>
    <comment ref="J12" authorId="2" shapeId="0" xr:uid="{9CF85659-C60B-4112-81DD-FE7A30730FB6}">
      <text>
        <r>
          <rPr>
            <sz val="9"/>
            <color indexed="81"/>
            <rFont val="MS P ゴシック"/>
            <family val="3"/>
            <charset val="128"/>
          </rPr>
          <t>起債対象外事業費や他事業に係る事業費が含まれる場合、全体契約金額を＜＞内に記載。</t>
        </r>
      </text>
    </comment>
    <comment ref="M12" authorId="0" shapeId="0" xr:uid="{31392FA4-C20E-4B4A-AD1B-DAC54FDD7BFA}">
      <text>
        <r>
          <rPr>
            <sz val="9"/>
            <color indexed="81"/>
            <rFont val="MS P ゴシック"/>
            <family val="3"/>
            <charset val="128"/>
          </rPr>
          <t>補助事業と単独事業で基準充当率が異なる場合のみ記載</t>
        </r>
      </text>
    </comment>
    <comment ref="B15" authorId="0" shapeId="0" xr:uid="{DC992FF7-802C-408D-B5DC-CD2AE53E1E0F}">
      <text>
        <r>
          <rPr>
            <sz val="9"/>
            <color indexed="81"/>
            <rFont val="MS P ゴシック"/>
            <family val="3"/>
            <charset val="128"/>
          </rPr>
          <t>欄が足りない場合は、B16～37欄を再表示してご利用ください。</t>
        </r>
      </text>
    </comment>
    <comment ref="E43" authorId="0" shapeId="0" xr:uid="{6823E619-2CFF-4507-80FA-23ADCE47CFE1}">
      <text>
        <r>
          <rPr>
            <b/>
            <sz val="9"/>
            <color indexed="81"/>
            <rFont val="ＭＳ Ｐゴシック"/>
            <family val="3"/>
            <charset val="128"/>
          </rPr>
          <t>当該欄には、国庫補助金の名称を記入すること。</t>
        </r>
      </text>
    </comment>
    <comment ref="M43" authorId="0" shapeId="0" xr:uid="{5C2F3549-3313-449B-8B2C-9A931DBFC5B1}">
      <text>
        <r>
          <rPr>
            <sz val="9"/>
            <color indexed="81"/>
            <rFont val="MS P ゴシック"/>
            <family val="3"/>
            <charset val="128"/>
          </rPr>
          <t>補助事業と単独事業で基準充当率が異なる場合のみ記載</t>
        </r>
      </text>
    </comment>
    <comment ref="E44" authorId="0" shapeId="0" xr:uid="{F47A6BBE-8E7A-4819-BE38-1E2BC490AC92}">
      <text>
        <r>
          <rPr>
            <sz val="9"/>
            <color indexed="81"/>
            <rFont val="ＭＳ Ｐゴシック"/>
            <family val="3"/>
            <charset val="128"/>
          </rPr>
          <t>当該欄には、都道府県支出金の名称を記入すること。</t>
        </r>
      </text>
    </comment>
    <comment ref="E46" authorId="0" shapeId="0" xr:uid="{2F12FE5B-B804-48D4-B98A-E513D5096D52}">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0A436D02-03DC-4F34-BAC4-42E6441763C6}">
      <text>
        <r>
          <rPr>
            <sz val="9"/>
            <color indexed="81"/>
            <rFont val="ＭＳ Ｐゴシック"/>
            <family val="3"/>
            <charset val="128"/>
          </rPr>
          <t>該当するものを選択すること。</t>
        </r>
      </text>
    </comment>
    <comment ref="J56" authorId="1" shapeId="0" xr:uid="{CA01EBCE-04BA-47C7-A959-370B585A7149}">
      <text>
        <r>
          <rPr>
            <sz val="9"/>
            <color indexed="81"/>
            <rFont val="MS P ゴシック"/>
            <family val="3"/>
            <charset val="128"/>
          </rPr>
          <t xml:space="preserve">借入を行う事業の地方債充当率を記入。
</t>
        </r>
      </text>
    </comment>
    <comment ref="Z56" authorId="0" shapeId="0" xr:uid="{1728DDA7-E2E5-4DEF-8412-4E4A711D5E49}">
      <text>
        <r>
          <rPr>
            <sz val="9"/>
            <color indexed="81"/>
            <rFont val="ＭＳ Ｐゴシック"/>
            <family val="3"/>
            <charset val="128"/>
          </rPr>
          <t>該当するものを選択すること。</t>
        </r>
      </text>
    </comment>
    <comment ref="D59" authorId="0" shapeId="0" xr:uid="{3AA30E7A-A330-4828-9807-B692FF0C30C0}">
      <text>
        <r>
          <rPr>
            <sz val="9"/>
            <color indexed="81"/>
            <rFont val="MS P ゴシック"/>
            <family val="3"/>
            <charset val="128"/>
          </rPr>
          <t>事業全体で予算を定めている場合は（総括表に記載がある場合は）記載不要。</t>
        </r>
      </text>
    </comment>
    <comment ref="J61" authorId="0" shapeId="0" xr:uid="{0254909D-C7C8-482C-BF31-8FDDCDF4280D}">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5D223E51-D4E3-4C26-937E-68B46E3682F0}">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146F15E7-9F40-476B-A237-1C6377B71C87}">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88AA4715-413B-4C81-89CC-87F99A6B735C}">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EA94D589-F0DC-4C89-ADE7-21A0AFEBA5FF}">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A1C62DD-1C8B-4EE5-A21C-B840CF2DD882}">
      <text>
        <r>
          <rPr>
            <sz val="9"/>
            <color indexed="81"/>
            <rFont val="ＭＳ Ｐゴシック"/>
            <family val="3"/>
            <charset val="128"/>
          </rPr>
          <t>起債同意（許可）書のうち、財政融資資金の借入金額を記入すること。</t>
        </r>
      </text>
    </comment>
    <comment ref="W62" authorId="0" shapeId="0" xr:uid="{08B8B30E-7CE1-4B90-8808-6055A6A30530}">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7D3F00A0-F75C-4864-BD5B-D23F18B9EBC9}">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A072B727-6AFA-4E9B-8F97-227F5A4B915F}">
      <text>
        <r>
          <rPr>
            <sz val="9"/>
            <color indexed="81"/>
            <rFont val="MS P ゴシック"/>
            <family val="3"/>
            <charset val="128"/>
          </rPr>
          <t>事業全体で起債同意を得ている場合（総括表に記載がある場合）記載不要。</t>
        </r>
      </text>
    </comment>
    <comment ref="M63" authorId="0" shapeId="0" xr:uid="{DBDAFF55-1A80-4570-B647-F1914362FFC1}">
      <text>
        <r>
          <rPr>
            <sz val="9"/>
            <color indexed="81"/>
            <rFont val="MS P ゴシック"/>
            <family val="3"/>
            <charset val="128"/>
          </rPr>
          <t>事業全体で起債同意を得ている場合で、総括表の「起債同意」欄に記載がある場合、記載不要。</t>
        </r>
      </text>
    </comment>
    <comment ref="L68" authorId="0" shapeId="0" xr:uid="{AB662FAE-E3E6-4370-BDF8-6789950C4B6E}">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0A391CA5-F531-4A54-A329-1561627B5FF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EAFC71D1-ECEC-4869-80FC-64B416F3046D}">
      <text>
        <r>
          <rPr>
            <sz val="9"/>
            <color indexed="81"/>
            <rFont val="MS P ゴシック"/>
            <family val="3"/>
            <charset val="128"/>
          </rPr>
          <t>起債事業名を選択してください。</t>
        </r>
      </text>
    </comment>
    <comment ref="J4" authorId="0" shapeId="0" xr:uid="{13D39D10-C0B6-45F3-99F2-2A3F4A21EC5B}">
      <text>
        <r>
          <rPr>
            <sz val="9"/>
            <color indexed="81"/>
            <rFont val="MS P ゴシック"/>
            <family val="3"/>
            <charset val="128"/>
          </rPr>
          <t>起債計画書の事業名を記載してください。</t>
        </r>
      </text>
    </comment>
    <comment ref="D6" authorId="1" shapeId="0" xr:uid="{1794AD6F-797F-4452-948C-46E1B608F60C}">
      <text>
        <r>
          <rPr>
            <sz val="9"/>
            <color indexed="81"/>
            <rFont val="MS P ゴシック"/>
            <family val="3"/>
            <charset val="128"/>
          </rPr>
          <t>起債計画書等に基づき、事業内容や必要性及び効果などを記載。</t>
        </r>
      </text>
    </comment>
    <comment ref="X6" authorId="1" shapeId="0" xr:uid="{3A2350B7-1FA6-4BB9-89F9-BFC83C26159B}">
      <text>
        <r>
          <rPr>
            <sz val="9"/>
            <color indexed="81"/>
            <rFont val="MS P ゴシック"/>
            <family val="3"/>
            <charset val="128"/>
          </rPr>
          <t>計画期間が複数年度にわたる場合は、それぞれの実施内容を記入。
単年度事業の場合は、記入不要。</t>
        </r>
      </text>
    </comment>
    <comment ref="B10" authorId="1" shapeId="0" xr:uid="{F3E3EC36-D22E-427E-A54C-507D6E146999}">
      <text>
        <r>
          <rPr>
            <sz val="9"/>
            <color indexed="81"/>
            <rFont val="MS P ゴシック"/>
            <family val="3"/>
            <charset val="128"/>
          </rPr>
          <t>契約内容がわかるように
事業費内訳名を記載。</t>
        </r>
      </text>
    </comment>
    <comment ref="F10" authorId="1" shapeId="0" xr:uid="{5A80B31E-0ADA-444B-A995-66881D2D6020}">
      <text>
        <r>
          <rPr>
            <sz val="9"/>
            <color indexed="81"/>
            <rFont val="MS P ゴシック"/>
            <family val="3"/>
            <charset val="128"/>
          </rPr>
          <t>複数の契約などを含む場合には、最も早い開始日及び最も遅い完成（見込）日を記載。</t>
        </r>
      </text>
    </comment>
    <comment ref="J12" authorId="2" shapeId="0" xr:uid="{0555DD3B-3915-4462-87EE-3B2E2BA4985E}">
      <text>
        <r>
          <rPr>
            <sz val="9"/>
            <color indexed="81"/>
            <rFont val="MS P ゴシック"/>
            <family val="3"/>
            <charset val="128"/>
          </rPr>
          <t>起債対象外事業費や他事業に係る事業費が含まれる場合、全体契約金額を＜＞内に記載。</t>
        </r>
      </text>
    </comment>
    <comment ref="M12" authorId="0" shapeId="0" xr:uid="{295EB1E9-08A5-45D3-9AF1-8E48B92B99AB}">
      <text>
        <r>
          <rPr>
            <sz val="9"/>
            <color indexed="81"/>
            <rFont val="MS P ゴシック"/>
            <family val="3"/>
            <charset val="128"/>
          </rPr>
          <t>補助事業と単独事業で基準充当率が異なる場合のみ記載</t>
        </r>
      </text>
    </comment>
    <comment ref="B15" authorId="0" shapeId="0" xr:uid="{17733D95-5F7D-41FE-A953-F304EB7245C4}">
      <text>
        <r>
          <rPr>
            <sz val="9"/>
            <color indexed="81"/>
            <rFont val="MS P ゴシック"/>
            <family val="3"/>
            <charset val="128"/>
          </rPr>
          <t>欄が足りない場合は、B16～37欄を再表示してご利用ください。</t>
        </r>
      </text>
    </comment>
    <comment ref="E43" authorId="0" shapeId="0" xr:uid="{A04DDA60-9AA7-4B65-86A2-73DCD345EA14}">
      <text>
        <r>
          <rPr>
            <b/>
            <sz val="9"/>
            <color indexed="81"/>
            <rFont val="ＭＳ Ｐゴシック"/>
            <family val="3"/>
            <charset val="128"/>
          </rPr>
          <t>当該欄には、国庫補助金の名称を記入すること。</t>
        </r>
      </text>
    </comment>
    <comment ref="M43" authorId="0" shapeId="0" xr:uid="{8C4B4520-4402-411C-B8BE-9D807208F829}">
      <text>
        <r>
          <rPr>
            <sz val="9"/>
            <color indexed="81"/>
            <rFont val="MS P ゴシック"/>
            <family val="3"/>
            <charset val="128"/>
          </rPr>
          <t>補助事業と単独事業で基準充当率が異なる場合のみ記載</t>
        </r>
      </text>
    </comment>
    <comment ref="E44" authorId="0" shapeId="0" xr:uid="{ADE5F05E-4D1B-4CF6-930A-CDB538A8C1D2}">
      <text>
        <r>
          <rPr>
            <sz val="9"/>
            <color indexed="81"/>
            <rFont val="ＭＳ Ｐゴシック"/>
            <family val="3"/>
            <charset val="128"/>
          </rPr>
          <t>当該欄には、都道府県支出金の名称を記入すること。</t>
        </r>
      </text>
    </comment>
    <comment ref="E46" authorId="0" shapeId="0" xr:uid="{1226AA37-23D4-47EB-8CC4-7D60EE088D26}">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3E9DE3E6-CC2A-4FC1-B958-F77DAC7832A3}">
      <text>
        <r>
          <rPr>
            <sz val="9"/>
            <color indexed="81"/>
            <rFont val="ＭＳ Ｐゴシック"/>
            <family val="3"/>
            <charset val="128"/>
          </rPr>
          <t>該当するものを選択すること。</t>
        </r>
      </text>
    </comment>
    <comment ref="J56" authorId="1" shapeId="0" xr:uid="{036C5C84-2833-49FE-A71B-D0953D6535BF}">
      <text>
        <r>
          <rPr>
            <sz val="9"/>
            <color indexed="81"/>
            <rFont val="MS P ゴシック"/>
            <family val="3"/>
            <charset val="128"/>
          </rPr>
          <t xml:space="preserve">借入を行う事業の地方債充当率を記入。
</t>
        </r>
      </text>
    </comment>
    <comment ref="Z56" authorId="0" shapeId="0" xr:uid="{B81F730E-9DED-4729-99D0-802ED773A259}">
      <text>
        <r>
          <rPr>
            <sz val="9"/>
            <color indexed="81"/>
            <rFont val="ＭＳ Ｐゴシック"/>
            <family val="3"/>
            <charset val="128"/>
          </rPr>
          <t>該当するものを選択すること。</t>
        </r>
      </text>
    </comment>
    <comment ref="D59" authorId="0" shapeId="0" xr:uid="{77F1024D-9288-45B1-AA2B-382CF71D3A1D}">
      <text>
        <r>
          <rPr>
            <sz val="9"/>
            <color indexed="81"/>
            <rFont val="MS P ゴシック"/>
            <family val="3"/>
            <charset val="128"/>
          </rPr>
          <t>事業全体で予算を定めている場合は（総括表に記載がある場合は）記載不要。</t>
        </r>
      </text>
    </comment>
    <comment ref="J61" authorId="0" shapeId="0" xr:uid="{C7A0F797-E609-43D6-AE33-50C038ADD705}">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64FBE8E3-46A8-4C7D-A4C9-1BFDE991FD91}">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BDBE0CB-4D67-4889-B5C4-A2CB16C4C4C4}">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C9BEF70E-35BE-4DBF-B0C4-AC41768A34D1}">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5D2A0944-4542-41EB-89BA-3C3DBA05A61B}">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E4942879-9F99-42A7-9616-3611A96E1BCC}">
      <text>
        <r>
          <rPr>
            <sz val="9"/>
            <color indexed="81"/>
            <rFont val="ＭＳ Ｐゴシック"/>
            <family val="3"/>
            <charset val="128"/>
          </rPr>
          <t>起債同意（許可）書のうち、財政融資資金の借入金額を記入すること。</t>
        </r>
      </text>
    </comment>
    <comment ref="W62" authorId="0" shapeId="0" xr:uid="{442A426D-F964-4E96-8775-745780DDEBF8}">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86DB4FA-3F59-4704-B380-A5BBA2908CB5}">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95959867-A9C8-4688-983E-ACF17381B366}">
      <text>
        <r>
          <rPr>
            <sz val="9"/>
            <color indexed="81"/>
            <rFont val="MS P ゴシック"/>
            <family val="3"/>
            <charset val="128"/>
          </rPr>
          <t>事業全体で起債同意を得ている場合（総括表に記載がある場合）記載不要。</t>
        </r>
      </text>
    </comment>
    <comment ref="M63" authorId="0" shapeId="0" xr:uid="{EEFFE9C9-DA26-445D-8896-6734DE72F8FE}">
      <text>
        <r>
          <rPr>
            <sz val="9"/>
            <color indexed="81"/>
            <rFont val="MS P ゴシック"/>
            <family val="3"/>
            <charset val="128"/>
          </rPr>
          <t>事業全体で起債同意を得ている場合で、総括表の「起債同意」欄に記載がある場合、記載不要。</t>
        </r>
      </text>
    </comment>
    <comment ref="L68" authorId="0" shapeId="0" xr:uid="{A6BBD4A8-5E68-40B7-9598-536D59AF89C7}">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E3726E41-9229-4331-A76C-2B2B98D207B3}">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37D32339-D3C4-4C48-9AE9-32E90A411310}">
      <text>
        <r>
          <rPr>
            <sz val="9"/>
            <color indexed="81"/>
            <rFont val="MS P ゴシック"/>
            <family val="3"/>
            <charset val="128"/>
          </rPr>
          <t>起債事業名を選択してください。</t>
        </r>
      </text>
    </comment>
    <comment ref="J4" authorId="0" shapeId="0" xr:uid="{8F5B8AA7-DB47-4667-B412-D197C2B84965}">
      <text>
        <r>
          <rPr>
            <sz val="9"/>
            <color indexed="81"/>
            <rFont val="MS P ゴシック"/>
            <family val="3"/>
            <charset val="128"/>
          </rPr>
          <t>起債計画書の事業名を記載してください。</t>
        </r>
      </text>
    </comment>
    <comment ref="D6" authorId="1" shapeId="0" xr:uid="{71FC6CB3-466C-47A2-A8DD-5571A0582557}">
      <text>
        <r>
          <rPr>
            <sz val="9"/>
            <color indexed="81"/>
            <rFont val="MS P ゴシック"/>
            <family val="3"/>
            <charset val="128"/>
          </rPr>
          <t>起債計画書等に基づき、事業内容や必要性及び効果などを記載。</t>
        </r>
      </text>
    </comment>
    <comment ref="X6" authorId="1" shapeId="0" xr:uid="{13C9F8C7-2F2B-4E55-A4B7-DB120CAEC7A6}">
      <text>
        <r>
          <rPr>
            <sz val="9"/>
            <color indexed="81"/>
            <rFont val="MS P ゴシック"/>
            <family val="3"/>
            <charset val="128"/>
          </rPr>
          <t>計画期間が複数年度にわたる場合は、それぞれの実施内容を記入。
単年度事業の場合は、記入不要。</t>
        </r>
      </text>
    </comment>
    <comment ref="B10" authorId="1" shapeId="0" xr:uid="{5DD26154-2B22-4437-99E0-73C38718787B}">
      <text>
        <r>
          <rPr>
            <sz val="9"/>
            <color indexed="81"/>
            <rFont val="MS P ゴシック"/>
            <family val="3"/>
            <charset val="128"/>
          </rPr>
          <t>契約内容がわかるように
事業費内訳名を記載。</t>
        </r>
      </text>
    </comment>
    <comment ref="F10" authorId="1" shapeId="0" xr:uid="{D69F06B9-597F-48D5-969D-46794DCC0F67}">
      <text>
        <r>
          <rPr>
            <sz val="9"/>
            <color indexed="81"/>
            <rFont val="MS P ゴシック"/>
            <family val="3"/>
            <charset val="128"/>
          </rPr>
          <t>複数の契約などを含む場合には、最も早い開始日及び最も遅い完成（見込）日を記載。</t>
        </r>
      </text>
    </comment>
    <comment ref="J12" authorId="2" shapeId="0" xr:uid="{A29282D9-DDD1-4893-BB2A-BDC6D984CF03}">
      <text>
        <r>
          <rPr>
            <sz val="9"/>
            <color indexed="81"/>
            <rFont val="MS P ゴシック"/>
            <family val="3"/>
            <charset val="128"/>
          </rPr>
          <t>起債対象外事業費や他事業に係る事業費が含まれる場合、全体契約金額を＜＞内に記載。</t>
        </r>
      </text>
    </comment>
    <comment ref="M12" authorId="0" shapeId="0" xr:uid="{9FBE0662-E8B6-4188-BFB5-79BDDAE89849}">
      <text>
        <r>
          <rPr>
            <sz val="9"/>
            <color indexed="81"/>
            <rFont val="MS P ゴシック"/>
            <family val="3"/>
            <charset val="128"/>
          </rPr>
          <t>補助事業と単独事業で基準充当率が異なる場合のみ記載</t>
        </r>
      </text>
    </comment>
    <comment ref="B15" authorId="0" shapeId="0" xr:uid="{867A318E-BFF9-4307-B75F-636C7005B2C5}">
      <text>
        <r>
          <rPr>
            <sz val="9"/>
            <color indexed="81"/>
            <rFont val="MS P ゴシック"/>
            <family val="3"/>
            <charset val="128"/>
          </rPr>
          <t>欄が足りない場合は、B16～37欄を再表示してご利用ください。</t>
        </r>
      </text>
    </comment>
    <comment ref="E43" authorId="0" shapeId="0" xr:uid="{77F9A4CD-FD76-46EE-9591-02902D9C4FBF}">
      <text>
        <r>
          <rPr>
            <b/>
            <sz val="9"/>
            <color indexed="81"/>
            <rFont val="ＭＳ Ｐゴシック"/>
            <family val="3"/>
            <charset val="128"/>
          </rPr>
          <t>当該欄には、国庫補助金の名称を記入すること。</t>
        </r>
      </text>
    </comment>
    <comment ref="M43" authorId="0" shapeId="0" xr:uid="{C68771CB-AD3D-4CAF-9487-FA80963AF498}">
      <text>
        <r>
          <rPr>
            <sz val="9"/>
            <color indexed="81"/>
            <rFont val="MS P ゴシック"/>
            <family val="3"/>
            <charset val="128"/>
          </rPr>
          <t>補助事業と単独事業で基準充当率が異なる場合のみ記載</t>
        </r>
      </text>
    </comment>
    <comment ref="E44" authorId="0" shapeId="0" xr:uid="{03E725EC-B0EA-4768-A49E-5230A3E86529}">
      <text>
        <r>
          <rPr>
            <sz val="9"/>
            <color indexed="81"/>
            <rFont val="ＭＳ Ｐゴシック"/>
            <family val="3"/>
            <charset val="128"/>
          </rPr>
          <t>当該欄には、都道府県支出金の名称を記入すること。</t>
        </r>
      </text>
    </comment>
    <comment ref="E46" authorId="0" shapeId="0" xr:uid="{693564A7-A8A6-4CA3-862C-48507132CAC9}">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A0270227-38B4-4A79-895A-A0BFC28B954B}">
      <text>
        <r>
          <rPr>
            <sz val="9"/>
            <color indexed="81"/>
            <rFont val="ＭＳ Ｐゴシック"/>
            <family val="3"/>
            <charset val="128"/>
          </rPr>
          <t>該当するものを選択すること。</t>
        </r>
      </text>
    </comment>
    <comment ref="J56" authorId="1" shapeId="0" xr:uid="{815A318D-745E-4F23-A09B-A7CD2F1B7CB0}">
      <text>
        <r>
          <rPr>
            <sz val="9"/>
            <color indexed="81"/>
            <rFont val="MS P ゴシック"/>
            <family val="3"/>
            <charset val="128"/>
          </rPr>
          <t xml:space="preserve">借入を行う事業の地方債充当率を記入。
</t>
        </r>
      </text>
    </comment>
    <comment ref="Z56" authorId="0" shapeId="0" xr:uid="{5DD96636-4CE6-43CA-9FB9-76972C28103D}">
      <text>
        <r>
          <rPr>
            <sz val="9"/>
            <color indexed="81"/>
            <rFont val="ＭＳ Ｐゴシック"/>
            <family val="3"/>
            <charset val="128"/>
          </rPr>
          <t>該当するものを選択すること。</t>
        </r>
      </text>
    </comment>
    <comment ref="D59" authorId="0" shapeId="0" xr:uid="{3E913A15-62BF-48EF-8754-B0FB0144C071}">
      <text>
        <r>
          <rPr>
            <sz val="9"/>
            <color indexed="81"/>
            <rFont val="MS P ゴシック"/>
            <family val="3"/>
            <charset val="128"/>
          </rPr>
          <t>事業全体で予算を定めている場合は（総括表に記載がある場合は）記載不要。</t>
        </r>
      </text>
    </comment>
    <comment ref="J61" authorId="0" shapeId="0" xr:uid="{7F958346-E003-4022-836A-1F947094390B}">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A1739167-FEED-4F2C-9510-6F1A37CD92F5}">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78286C0C-50EF-40DD-A399-97B7B50FC616}">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E446A920-A3E8-4251-8B8F-9741CFF68276}">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C6E4D5B1-2DC9-4F3D-B7EA-861858528C30}">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F6103F9C-7BCE-49B6-84B2-048B5A3E94B6}">
      <text>
        <r>
          <rPr>
            <sz val="9"/>
            <color indexed="81"/>
            <rFont val="ＭＳ Ｐゴシック"/>
            <family val="3"/>
            <charset val="128"/>
          </rPr>
          <t>起債同意（許可）書のうち、財政融資資金の借入金額を記入すること。</t>
        </r>
      </text>
    </comment>
    <comment ref="W62" authorId="0" shapeId="0" xr:uid="{FEE519CC-8923-4562-BB7A-7A6C1E025C40}">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248758C1-1504-432A-92B6-7EB28C458DCE}">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115D0717-BBA4-49A9-8E9C-EEFF12578449}">
      <text>
        <r>
          <rPr>
            <sz val="9"/>
            <color indexed="81"/>
            <rFont val="MS P ゴシック"/>
            <family val="3"/>
            <charset val="128"/>
          </rPr>
          <t>事業全体で起債同意を得ている場合（総括表に記載がある場合）記載不要。</t>
        </r>
      </text>
    </comment>
    <comment ref="M63" authorId="0" shapeId="0" xr:uid="{F3A9FC36-2837-4DD2-959B-6B68B63024A0}">
      <text>
        <r>
          <rPr>
            <sz val="9"/>
            <color indexed="81"/>
            <rFont val="MS P ゴシック"/>
            <family val="3"/>
            <charset val="128"/>
          </rPr>
          <t>事業全体で起債同意を得ている場合で、総括表の「起債同意」欄に記載がある場合、記載不要。</t>
        </r>
      </text>
    </comment>
    <comment ref="L68" authorId="0" shapeId="0" xr:uid="{1612517B-9CEC-421C-B0E7-A20FC4491E1B}">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7972FFFC-045C-464D-B217-D4A911B47BDC}">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08265ACD-2CED-4841-838B-61036934CF76}">
      <text>
        <r>
          <rPr>
            <sz val="9"/>
            <color indexed="81"/>
            <rFont val="MS P ゴシック"/>
            <family val="3"/>
            <charset val="128"/>
          </rPr>
          <t>起債事業名を選択してください。</t>
        </r>
      </text>
    </comment>
    <comment ref="J4" authorId="0" shapeId="0" xr:uid="{703A12FC-9FA5-4B72-B395-AD79BBFCDDDA}">
      <text>
        <r>
          <rPr>
            <sz val="9"/>
            <color indexed="81"/>
            <rFont val="MS P ゴシック"/>
            <family val="3"/>
            <charset val="128"/>
          </rPr>
          <t>起債計画書の事業名を記載してください。</t>
        </r>
      </text>
    </comment>
    <comment ref="D6" authorId="1" shapeId="0" xr:uid="{68205E71-A1D4-4909-8A48-C3C56B851AE5}">
      <text>
        <r>
          <rPr>
            <sz val="9"/>
            <color indexed="81"/>
            <rFont val="MS P ゴシック"/>
            <family val="3"/>
            <charset val="128"/>
          </rPr>
          <t>起債計画書等に基づき、事業内容や必要性及び効果などを記載。</t>
        </r>
      </text>
    </comment>
    <comment ref="X6" authorId="1" shapeId="0" xr:uid="{B9D4F8D8-CB39-459C-B9E8-50E8FAB0A510}">
      <text>
        <r>
          <rPr>
            <sz val="9"/>
            <color indexed="81"/>
            <rFont val="MS P ゴシック"/>
            <family val="3"/>
            <charset val="128"/>
          </rPr>
          <t>計画期間が複数年度にわたる場合は、それぞれの実施内容を記入。
単年度事業の場合は、記入不要。</t>
        </r>
      </text>
    </comment>
    <comment ref="B10" authorId="1" shapeId="0" xr:uid="{9A90D08C-7860-4324-9651-55534E151BF5}">
      <text>
        <r>
          <rPr>
            <sz val="9"/>
            <color indexed="81"/>
            <rFont val="MS P ゴシック"/>
            <family val="3"/>
            <charset val="128"/>
          </rPr>
          <t>契約内容がわかるように
事業費内訳名を記載。</t>
        </r>
      </text>
    </comment>
    <comment ref="F10" authorId="1" shapeId="0" xr:uid="{E53893F9-0ADF-45FF-9B52-40E06DA105B4}">
      <text>
        <r>
          <rPr>
            <sz val="9"/>
            <color indexed="81"/>
            <rFont val="MS P ゴシック"/>
            <family val="3"/>
            <charset val="128"/>
          </rPr>
          <t>複数の契約などを含む場合には、最も早い開始日及び最も遅い完成（見込）日を記載。</t>
        </r>
      </text>
    </comment>
    <comment ref="J12" authorId="2" shapeId="0" xr:uid="{21CBFD85-AE20-4028-BAF3-6F5BB5D1E2D1}">
      <text>
        <r>
          <rPr>
            <sz val="9"/>
            <color indexed="81"/>
            <rFont val="MS P ゴシック"/>
            <family val="3"/>
            <charset val="128"/>
          </rPr>
          <t>起債対象外事業費や他事業に係る事業費が含まれる場合、全体契約金額を＜＞内に記載。</t>
        </r>
      </text>
    </comment>
    <comment ref="M12" authorId="0" shapeId="0" xr:uid="{1E0EB4F3-3F91-418C-9957-7707EE929112}">
      <text>
        <r>
          <rPr>
            <sz val="9"/>
            <color indexed="81"/>
            <rFont val="MS P ゴシック"/>
            <family val="3"/>
            <charset val="128"/>
          </rPr>
          <t>補助事業と単独事業で基準充当率が異なる場合のみ記載</t>
        </r>
      </text>
    </comment>
    <comment ref="B15" authorId="0" shapeId="0" xr:uid="{6ACF653D-D39B-44F5-8729-E9F0954B02F1}">
      <text>
        <r>
          <rPr>
            <sz val="9"/>
            <color indexed="81"/>
            <rFont val="MS P ゴシック"/>
            <family val="3"/>
            <charset val="128"/>
          </rPr>
          <t>欄が足りない場合は、B16～37欄を再表示してご利用ください。</t>
        </r>
      </text>
    </comment>
    <comment ref="E43" authorId="0" shapeId="0" xr:uid="{96DA3D49-3989-4BDA-9AD1-09B6542ED965}">
      <text>
        <r>
          <rPr>
            <b/>
            <sz val="9"/>
            <color indexed="81"/>
            <rFont val="ＭＳ Ｐゴシック"/>
            <family val="3"/>
            <charset val="128"/>
          </rPr>
          <t>当該欄には、国庫補助金の名称を記入すること。</t>
        </r>
      </text>
    </comment>
    <comment ref="M43" authorId="0" shapeId="0" xr:uid="{A3F23E49-FC32-43E5-BE62-3F80523EC663}">
      <text>
        <r>
          <rPr>
            <sz val="9"/>
            <color indexed="81"/>
            <rFont val="MS P ゴシック"/>
            <family val="3"/>
            <charset val="128"/>
          </rPr>
          <t>補助事業と単独事業で基準充当率が異なる場合のみ記載</t>
        </r>
      </text>
    </comment>
    <comment ref="E44" authorId="0" shapeId="0" xr:uid="{46DE9F67-6076-4696-9C3A-95B2654B7E30}">
      <text>
        <r>
          <rPr>
            <sz val="9"/>
            <color indexed="81"/>
            <rFont val="ＭＳ Ｐゴシック"/>
            <family val="3"/>
            <charset val="128"/>
          </rPr>
          <t>当該欄には、都道府県支出金の名称を記入すること。</t>
        </r>
      </text>
    </comment>
    <comment ref="E46" authorId="0" shapeId="0" xr:uid="{B78C2B4C-EF12-4B8D-9C10-845705D5154F}">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3F4810D6-EF87-4EE9-A0A3-5B3068AD9F06}">
      <text>
        <r>
          <rPr>
            <sz val="9"/>
            <color indexed="81"/>
            <rFont val="ＭＳ Ｐゴシック"/>
            <family val="3"/>
            <charset val="128"/>
          </rPr>
          <t>該当するものを選択すること。</t>
        </r>
      </text>
    </comment>
    <comment ref="J56" authorId="1" shapeId="0" xr:uid="{FEABC0A1-A8EB-435E-AF50-DBDF427E54B4}">
      <text>
        <r>
          <rPr>
            <sz val="9"/>
            <color indexed="81"/>
            <rFont val="MS P ゴシック"/>
            <family val="3"/>
            <charset val="128"/>
          </rPr>
          <t xml:space="preserve">借入を行う事業の地方債充当率を記入。
</t>
        </r>
      </text>
    </comment>
    <comment ref="Z56" authorId="0" shapeId="0" xr:uid="{B6CD53C8-061B-41B2-9673-67641DBEBE32}">
      <text>
        <r>
          <rPr>
            <sz val="9"/>
            <color indexed="81"/>
            <rFont val="ＭＳ Ｐゴシック"/>
            <family val="3"/>
            <charset val="128"/>
          </rPr>
          <t>該当するものを選択すること。</t>
        </r>
      </text>
    </comment>
    <comment ref="D59" authorId="0" shapeId="0" xr:uid="{DEA3FC0F-CEE7-4B08-B8AB-4C9037842359}">
      <text>
        <r>
          <rPr>
            <sz val="9"/>
            <color indexed="81"/>
            <rFont val="MS P ゴシック"/>
            <family val="3"/>
            <charset val="128"/>
          </rPr>
          <t>事業全体で予算を定めている場合は（総括表に記載がある場合は）記載不要。</t>
        </r>
      </text>
    </comment>
    <comment ref="J61" authorId="0" shapeId="0" xr:uid="{3A92CE82-0B60-4E04-9995-F2B03A8C9519}">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28C3CE6E-8DD3-434E-B2FF-73084D3A0D39}">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43DF64C3-2677-4EA8-B90C-64A3689278B5}">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8EDE68B5-DE52-42C6-A16D-811A7F316B77}">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6579AA8E-F49C-4BAE-8E74-21FB63ADB447}">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0EA3A9D0-8F0C-465D-9C71-F0370B54D2FF}">
      <text>
        <r>
          <rPr>
            <sz val="9"/>
            <color indexed="81"/>
            <rFont val="ＭＳ Ｐゴシック"/>
            <family val="3"/>
            <charset val="128"/>
          </rPr>
          <t>起債同意（許可）書のうち、財政融資資金の借入金額を記入すること。</t>
        </r>
      </text>
    </comment>
    <comment ref="W62" authorId="0" shapeId="0" xr:uid="{3636AB27-8F03-4197-BAE2-7C6BBEE7776B}">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A960723-282F-449E-9080-2DB052EAB4AA}">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0923288E-FE57-43D9-8938-7F493125A843}">
      <text>
        <r>
          <rPr>
            <sz val="9"/>
            <color indexed="81"/>
            <rFont val="MS P ゴシック"/>
            <family val="3"/>
            <charset val="128"/>
          </rPr>
          <t>事業全体で起債同意を得ている場合（総括表に記載がある場合）記載不要。</t>
        </r>
      </text>
    </comment>
    <comment ref="M63" authorId="0" shapeId="0" xr:uid="{545CEE5C-9451-457E-9F59-E33EB4CE2F49}">
      <text>
        <r>
          <rPr>
            <sz val="9"/>
            <color indexed="81"/>
            <rFont val="MS P ゴシック"/>
            <family val="3"/>
            <charset val="128"/>
          </rPr>
          <t>事業全体で起債同意を得ている場合で、総括表の「起債同意」欄に記載がある場合、記載不要。</t>
        </r>
      </text>
    </comment>
    <comment ref="L68" authorId="0" shapeId="0" xr:uid="{7D031944-0E91-48F0-A9FD-654F24209433}">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004DCF4B-8261-4E08-BA17-A63ADA934F17}">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43978278-9464-4BD6-A4AC-475393C7A39F}">
      <text>
        <r>
          <rPr>
            <sz val="9"/>
            <color indexed="81"/>
            <rFont val="MS P ゴシック"/>
            <family val="3"/>
            <charset val="128"/>
          </rPr>
          <t>起債事業名を選択してください。</t>
        </r>
      </text>
    </comment>
    <comment ref="J4" authorId="0" shapeId="0" xr:uid="{8E4A10B9-454A-4349-82A5-4B3C4C778BA2}">
      <text>
        <r>
          <rPr>
            <sz val="9"/>
            <color indexed="81"/>
            <rFont val="MS P ゴシック"/>
            <family val="3"/>
            <charset val="128"/>
          </rPr>
          <t>起債計画書の事業名を記載してください。</t>
        </r>
      </text>
    </comment>
    <comment ref="D6" authorId="1" shapeId="0" xr:uid="{DF266758-4BB3-41D5-A81F-90AD0FBC5C92}">
      <text>
        <r>
          <rPr>
            <sz val="9"/>
            <color indexed="81"/>
            <rFont val="MS P ゴシック"/>
            <family val="3"/>
            <charset val="128"/>
          </rPr>
          <t>起債計画書等に基づき、事業内容や必要性及び効果などを記載。</t>
        </r>
      </text>
    </comment>
    <comment ref="X6" authorId="1" shapeId="0" xr:uid="{C2378FC3-2B7D-4625-9307-46360694E1F3}">
      <text>
        <r>
          <rPr>
            <sz val="9"/>
            <color indexed="81"/>
            <rFont val="MS P ゴシック"/>
            <family val="3"/>
            <charset val="128"/>
          </rPr>
          <t>計画期間が複数年度にわたる場合は、それぞれの実施内容を記入。
単年度事業の場合は、記入不要。</t>
        </r>
      </text>
    </comment>
    <comment ref="B10" authorId="1" shapeId="0" xr:uid="{6C7D3EE8-7EFA-498A-8B44-F4943D505DB1}">
      <text>
        <r>
          <rPr>
            <sz val="9"/>
            <color indexed="81"/>
            <rFont val="MS P ゴシック"/>
            <family val="3"/>
            <charset val="128"/>
          </rPr>
          <t>契約内容がわかるように
事業費内訳名を記載。</t>
        </r>
      </text>
    </comment>
    <comment ref="F10" authorId="1" shapeId="0" xr:uid="{280F5AEE-0BD3-4CEB-B2EE-68253FB599B5}">
      <text>
        <r>
          <rPr>
            <sz val="9"/>
            <color indexed="81"/>
            <rFont val="MS P ゴシック"/>
            <family val="3"/>
            <charset val="128"/>
          </rPr>
          <t>複数の契約などを含む場合には、最も早い開始日及び最も遅い完成（見込）日を記載。</t>
        </r>
      </text>
    </comment>
    <comment ref="J12" authorId="2" shapeId="0" xr:uid="{F70E04E3-1B19-4B67-BAB2-59A251AABF0C}">
      <text>
        <r>
          <rPr>
            <sz val="9"/>
            <color indexed="81"/>
            <rFont val="MS P ゴシック"/>
            <family val="3"/>
            <charset val="128"/>
          </rPr>
          <t>起債対象外事業費や他事業に係る事業費が含まれる場合、全体契約金額を＜＞内に記載。</t>
        </r>
      </text>
    </comment>
    <comment ref="M12" authorId="0" shapeId="0" xr:uid="{9EAD4754-92DE-4EDB-8E34-D8A5C1E0D576}">
      <text>
        <r>
          <rPr>
            <sz val="9"/>
            <color indexed="81"/>
            <rFont val="MS P ゴシック"/>
            <family val="3"/>
            <charset val="128"/>
          </rPr>
          <t>補助事業と単独事業で基準充当率が異なる場合のみ記載</t>
        </r>
      </text>
    </comment>
    <comment ref="B15" authorId="0" shapeId="0" xr:uid="{AF2A4A3B-BD05-4A2A-B21D-AA6B3C447C3C}">
      <text>
        <r>
          <rPr>
            <sz val="9"/>
            <color indexed="81"/>
            <rFont val="MS P ゴシック"/>
            <family val="3"/>
            <charset val="128"/>
          </rPr>
          <t>欄が足りない場合は、B16～37欄を再表示してご利用ください。</t>
        </r>
      </text>
    </comment>
    <comment ref="E43" authorId="0" shapeId="0" xr:uid="{59C3A7E7-EC30-4EF7-84C9-FFB8EB7ED614}">
      <text>
        <r>
          <rPr>
            <b/>
            <sz val="9"/>
            <color indexed="81"/>
            <rFont val="ＭＳ Ｐゴシック"/>
            <family val="3"/>
            <charset val="128"/>
          </rPr>
          <t>当該欄には、国庫補助金の名称を記入すること。</t>
        </r>
      </text>
    </comment>
    <comment ref="M43" authorId="0" shapeId="0" xr:uid="{EE6387FF-DE6C-4B93-9EB7-41FD3F25B994}">
      <text>
        <r>
          <rPr>
            <sz val="9"/>
            <color indexed="81"/>
            <rFont val="MS P ゴシック"/>
            <family val="3"/>
            <charset val="128"/>
          </rPr>
          <t>補助事業と単独事業で基準充当率が異なる場合のみ記載</t>
        </r>
      </text>
    </comment>
    <comment ref="E44" authorId="0" shapeId="0" xr:uid="{E0C852BB-B24C-442D-8E80-8573341A16AB}">
      <text>
        <r>
          <rPr>
            <sz val="9"/>
            <color indexed="81"/>
            <rFont val="ＭＳ Ｐゴシック"/>
            <family val="3"/>
            <charset val="128"/>
          </rPr>
          <t>当該欄には、都道府県支出金の名称を記入すること。</t>
        </r>
      </text>
    </comment>
    <comment ref="E46" authorId="0" shapeId="0" xr:uid="{CBE4A5A1-DCFA-42C2-B69D-3C8C53DCB9B7}">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8D7EBB0C-43F9-44C9-B683-BF7097241451}">
      <text>
        <r>
          <rPr>
            <sz val="9"/>
            <color indexed="81"/>
            <rFont val="ＭＳ Ｐゴシック"/>
            <family val="3"/>
            <charset val="128"/>
          </rPr>
          <t>該当するものを選択すること。</t>
        </r>
      </text>
    </comment>
    <comment ref="J56" authorId="1" shapeId="0" xr:uid="{8FC41ED0-672F-48E8-B634-BF9FC9BCBCF5}">
      <text>
        <r>
          <rPr>
            <sz val="9"/>
            <color indexed="81"/>
            <rFont val="MS P ゴシック"/>
            <family val="3"/>
            <charset val="128"/>
          </rPr>
          <t xml:space="preserve">借入を行う事業の地方債充当率を記入。
</t>
        </r>
      </text>
    </comment>
    <comment ref="Z56" authorId="0" shapeId="0" xr:uid="{6ABC1D78-3798-47B2-991D-01A5BEF2C790}">
      <text>
        <r>
          <rPr>
            <sz val="9"/>
            <color indexed="81"/>
            <rFont val="ＭＳ Ｐゴシック"/>
            <family val="3"/>
            <charset val="128"/>
          </rPr>
          <t>該当するものを選択すること。</t>
        </r>
      </text>
    </comment>
    <comment ref="D59" authorId="0" shapeId="0" xr:uid="{74886A84-2A6F-4550-BE52-5E2A7010B3D1}">
      <text>
        <r>
          <rPr>
            <sz val="9"/>
            <color indexed="81"/>
            <rFont val="MS P ゴシック"/>
            <family val="3"/>
            <charset val="128"/>
          </rPr>
          <t>事業全体で予算を定めている場合は（総括表に記載がある場合は）記載不要。</t>
        </r>
      </text>
    </comment>
    <comment ref="J61" authorId="0" shapeId="0" xr:uid="{8A55D135-F3AC-4189-B9AF-5D52834FF6E0}">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4365BF70-8248-4B3C-BED7-3DA3C604645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9A365568-2A68-4E0F-9FD3-BF60841B1AD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963A326B-8364-4D95-9B2C-390DB5F1CB72}">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4B8F8FCB-335F-4D2D-A76B-7C9374169D04}">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FB9E4AFE-21C1-4349-8025-EA3465EE9F0F}">
      <text>
        <r>
          <rPr>
            <sz val="9"/>
            <color indexed="81"/>
            <rFont val="ＭＳ Ｐゴシック"/>
            <family val="3"/>
            <charset val="128"/>
          </rPr>
          <t>起債同意（許可）書のうち、財政融資資金の借入金額を記入すること。</t>
        </r>
      </text>
    </comment>
    <comment ref="W62" authorId="0" shapeId="0" xr:uid="{A525E551-6CEA-41B7-995D-B074EBBC9B2E}">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0BAF9F40-FEAC-4C96-AA51-7E5B45B917FB}">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3F239DFD-0BFE-4972-8BB0-74D9FF0226B9}">
      <text>
        <r>
          <rPr>
            <sz val="9"/>
            <color indexed="81"/>
            <rFont val="MS P ゴシック"/>
            <family val="3"/>
            <charset val="128"/>
          </rPr>
          <t>事業全体で起債同意を得ている場合（総括表に記載がある場合）記載不要。</t>
        </r>
      </text>
    </comment>
    <comment ref="M63" authorId="0" shapeId="0" xr:uid="{290A3001-5FD4-4A65-A346-C1EADAC979B3}">
      <text>
        <r>
          <rPr>
            <sz val="9"/>
            <color indexed="81"/>
            <rFont val="MS P ゴシック"/>
            <family val="3"/>
            <charset val="128"/>
          </rPr>
          <t>事業全体で起債同意を得ている場合で、総括表の「起債同意」欄に記載がある場合、記載不要。</t>
        </r>
      </text>
    </comment>
    <comment ref="L68" authorId="0" shapeId="0" xr:uid="{56E0A6C6-A13D-46E7-911C-E41C068E4B2D}">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F221C8DB-A56F-4D01-A44D-B7B9CBEB863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B7031537-2A43-495B-9963-35C8F997036D}">
      <text>
        <r>
          <rPr>
            <sz val="9"/>
            <color indexed="81"/>
            <rFont val="MS P ゴシック"/>
            <family val="3"/>
            <charset val="128"/>
          </rPr>
          <t>起債事業名を選択してください。</t>
        </r>
      </text>
    </comment>
    <comment ref="J4" authorId="0" shapeId="0" xr:uid="{A7F09C3E-A7FA-4856-B23A-2AA92A09D7DD}">
      <text>
        <r>
          <rPr>
            <sz val="9"/>
            <color indexed="81"/>
            <rFont val="MS P ゴシック"/>
            <family val="3"/>
            <charset val="128"/>
          </rPr>
          <t>起債計画書の事業名を記載してください。</t>
        </r>
      </text>
    </comment>
    <comment ref="D6" authorId="1" shapeId="0" xr:uid="{72288619-192C-45BC-8B44-B8FC4B93DEB4}">
      <text>
        <r>
          <rPr>
            <sz val="9"/>
            <color indexed="81"/>
            <rFont val="MS P ゴシック"/>
            <family val="3"/>
            <charset val="128"/>
          </rPr>
          <t>起債計画書等に基づき、事業内容や必要性及び効果などを記載。</t>
        </r>
      </text>
    </comment>
    <comment ref="X6" authorId="1" shapeId="0" xr:uid="{AE9FF739-3D87-45DA-9145-E9B6F8A134CD}">
      <text>
        <r>
          <rPr>
            <sz val="9"/>
            <color indexed="81"/>
            <rFont val="MS P ゴシック"/>
            <family val="3"/>
            <charset val="128"/>
          </rPr>
          <t>計画期間が複数年度にわたる場合は、それぞれの実施内容を記入。
単年度事業の場合は、記入不要。</t>
        </r>
      </text>
    </comment>
    <comment ref="B10" authorId="1" shapeId="0" xr:uid="{B6969A62-CAEB-482A-9F55-CBBCF18AC1C2}">
      <text>
        <r>
          <rPr>
            <sz val="9"/>
            <color indexed="81"/>
            <rFont val="MS P ゴシック"/>
            <family val="3"/>
            <charset val="128"/>
          </rPr>
          <t>契約内容がわかるように
事業費内訳名を記載。</t>
        </r>
      </text>
    </comment>
    <comment ref="F10" authorId="1" shapeId="0" xr:uid="{90FFABAB-C1C6-4018-8EF3-FB4D687D53A5}">
      <text>
        <r>
          <rPr>
            <sz val="9"/>
            <color indexed="81"/>
            <rFont val="MS P ゴシック"/>
            <family val="3"/>
            <charset val="128"/>
          </rPr>
          <t>複数の契約などを含む場合には、最も早い開始日及び最も遅い完成（見込）日を記載。</t>
        </r>
      </text>
    </comment>
    <comment ref="J12" authorId="2" shapeId="0" xr:uid="{253F387D-C311-42B2-9B1C-6221F3ADBB5F}">
      <text>
        <r>
          <rPr>
            <sz val="9"/>
            <color indexed="81"/>
            <rFont val="MS P ゴシック"/>
            <family val="3"/>
            <charset val="128"/>
          </rPr>
          <t>起債対象外事業費や他事業に係る事業費が含まれる場合、全体契約金額を＜＞内に記載。</t>
        </r>
      </text>
    </comment>
    <comment ref="M12" authorId="0" shapeId="0" xr:uid="{29B33D0B-CD0F-4760-97CC-43453B78BCF6}">
      <text>
        <r>
          <rPr>
            <sz val="9"/>
            <color indexed="81"/>
            <rFont val="MS P ゴシック"/>
            <family val="3"/>
            <charset val="128"/>
          </rPr>
          <t>補助事業と単独事業で基準充当率が異なる場合のみ記載</t>
        </r>
      </text>
    </comment>
    <comment ref="B15" authorId="0" shapeId="0" xr:uid="{5D25B8A2-7850-4F9F-910D-F0F92A815493}">
      <text>
        <r>
          <rPr>
            <sz val="9"/>
            <color indexed="81"/>
            <rFont val="MS P ゴシック"/>
            <family val="3"/>
            <charset val="128"/>
          </rPr>
          <t>欄が足りない場合は、B16～37欄を再表示してご利用ください。</t>
        </r>
      </text>
    </comment>
    <comment ref="E43" authorId="0" shapeId="0" xr:uid="{B2C14FE8-4AE6-45DD-872C-9EE0AC56107A}">
      <text>
        <r>
          <rPr>
            <b/>
            <sz val="9"/>
            <color indexed="81"/>
            <rFont val="ＭＳ Ｐゴシック"/>
            <family val="3"/>
            <charset val="128"/>
          </rPr>
          <t>当該欄には、国庫補助金の名称を記入すること。</t>
        </r>
      </text>
    </comment>
    <comment ref="M43" authorId="0" shapeId="0" xr:uid="{A5B530F3-F58A-4BDE-9A41-D7C426E2E2A6}">
      <text>
        <r>
          <rPr>
            <sz val="9"/>
            <color indexed="81"/>
            <rFont val="MS P ゴシック"/>
            <family val="3"/>
            <charset val="128"/>
          </rPr>
          <t>補助事業と単独事業で基準充当率が異なる場合のみ記載</t>
        </r>
      </text>
    </comment>
    <comment ref="E44" authorId="0" shapeId="0" xr:uid="{2C800344-E0F0-4F22-A49F-15EA643E32D1}">
      <text>
        <r>
          <rPr>
            <sz val="9"/>
            <color indexed="81"/>
            <rFont val="ＭＳ Ｐゴシック"/>
            <family val="3"/>
            <charset val="128"/>
          </rPr>
          <t>当該欄には、都道府県支出金の名称を記入すること。</t>
        </r>
      </text>
    </comment>
    <comment ref="E46" authorId="0" shapeId="0" xr:uid="{3EE81EB8-720A-4B9E-B149-87D851C28CEE}">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421D7E5A-914E-4E3E-AFD3-2159CFAD837B}">
      <text>
        <r>
          <rPr>
            <sz val="9"/>
            <color indexed="81"/>
            <rFont val="ＭＳ Ｐゴシック"/>
            <family val="3"/>
            <charset val="128"/>
          </rPr>
          <t>該当するものを選択すること。</t>
        </r>
      </text>
    </comment>
    <comment ref="J56" authorId="1" shapeId="0" xr:uid="{5A3E9A89-1755-44D0-8D8B-B578BB283C3E}">
      <text>
        <r>
          <rPr>
            <sz val="9"/>
            <color indexed="81"/>
            <rFont val="MS P ゴシック"/>
            <family val="3"/>
            <charset val="128"/>
          </rPr>
          <t xml:space="preserve">借入を行う事業の地方債充当率を記入。
</t>
        </r>
      </text>
    </comment>
    <comment ref="Z56" authorId="0" shapeId="0" xr:uid="{80D30C51-AEAE-43B2-B1A0-A3BF4EB798B7}">
      <text>
        <r>
          <rPr>
            <sz val="9"/>
            <color indexed="81"/>
            <rFont val="ＭＳ Ｐゴシック"/>
            <family val="3"/>
            <charset val="128"/>
          </rPr>
          <t>該当するものを選択すること。</t>
        </r>
      </text>
    </comment>
    <comment ref="D59" authorId="0" shapeId="0" xr:uid="{505A038A-751D-486C-A560-F0315FC1A741}">
      <text>
        <r>
          <rPr>
            <sz val="9"/>
            <color indexed="81"/>
            <rFont val="MS P ゴシック"/>
            <family val="3"/>
            <charset val="128"/>
          </rPr>
          <t>事業全体で予算を定めている場合は（総括表に記載がある場合は）記載不要。</t>
        </r>
      </text>
    </comment>
    <comment ref="J61" authorId="0" shapeId="0" xr:uid="{B89A80CC-EEC1-4827-B42F-21EEE9576E20}">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41CE567B-37E7-4E2D-9EC3-1C2CDEDE409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E569D7C-8FB0-4682-AC99-F7C3C4B98571}">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E8A84739-1D80-4C5D-83B9-81127FA1F058}">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23005EB1-2676-48D9-AD21-6A2DDB4460AA}">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E2BDE497-E64F-4C93-9190-7FD6EA232303}">
      <text>
        <r>
          <rPr>
            <sz val="9"/>
            <color indexed="81"/>
            <rFont val="ＭＳ Ｐゴシック"/>
            <family val="3"/>
            <charset val="128"/>
          </rPr>
          <t>起債同意（許可）書のうち、財政融資資金の借入金額を記入すること。</t>
        </r>
      </text>
    </comment>
    <comment ref="W62" authorId="0" shapeId="0" xr:uid="{E9788D59-493C-41B2-85BC-675455D29C3B}">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8B0FCE58-5C74-492F-98CD-2E1F45E12010}">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14F1A960-262C-4DFB-8E90-01EF1D66F7E8}">
      <text>
        <r>
          <rPr>
            <sz val="9"/>
            <color indexed="81"/>
            <rFont val="MS P ゴシック"/>
            <family val="3"/>
            <charset val="128"/>
          </rPr>
          <t>事業全体で起債同意を得ている場合（総括表に記載がある場合）記載不要。</t>
        </r>
      </text>
    </comment>
    <comment ref="M63" authorId="0" shapeId="0" xr:uid="{AE581449-5615-4BDF-9A32-DC6ED6175DF7}">
      <text>
        <r>
          <rPr>
            <sz val="9"/>
            <color indexed="81"/>
            <rFont val="MS P ゴシック"/>
            <family val="3"/>
            <charset val="128"/>
          </rPr>
          <t>事業全体で起債同意を得ている場合で、総括表の「起債同意」欄に記載がある場合、記載不要。</t>
        </r>
      </text>
    </comment>
    <comment ref="L68" authorId="0" shapeId="0" xr:uid="{76852FD9-1EC6-4EB6-B1DF-A7983A3C8E63}">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09727BC6-F645-4DC6-B9BA-4B7802297A17}">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36963484-82D2-4557-A6B0-EAB5E4F97320}">
      <text>
        <r>
          <rPr>
            <sz val="9"/>
            <color indexed="81"/>
            <rFont val="MS P ゴシック"/>
            <family val="3"/>
            <charset val="128"/>
          </rPr>
          <t>起債事業名を選択してください。</t>
        </r>
      </text>
    </comment>
    <comment ref="J4" authorId="0" shapeId="0" xr:uid="{69F9DFCD-5673-478D-BDED-FD6C49D33D5B}">
      <text>
        <r>
          <rPr>
            <sz val="9"/>
            <color indexed="81"/>
            <rFont val="MS P ゴシック"/>
            <family val="3"/>
            <charset val="128"/>
          </rPr>
          <t>起債計画書の事業名を記載してください。</t>
        </r>
      </text>
    </comment>
    <comment ref="D6" authorId="1" shapeId="0" xr:uid="{BA21A0F0-097F-441A-90E1-55BA61CEBB0F}">
      <text>
        <r>
          <rPr>
            <sz val="9"/>
            <color indexed="81"/>
            <rFont val="MS P ゴシック"/>
            <family val="3"/>
            <charset val="128"/>
          </rPr>
          <t>起債計画書等に基づき、事業内容や必要性及び効果などを記載。</t>
        </r>
      </text>
    </comment>
    <comment ref="X6" authorId="1" shapeId="0" xr:uid="{E2ECD5FC-1E99-40F8-BE48-36E498761E15}">
      <text>
        <r>
          <rPr>
            <sz val="9"/>
            <color indexed="81"/>
            <rFont val="MS P ゴシック"/>
            <family val="3"/>
            <charset val="128"/>
          </rPr>
          <t>計画期間が複数年度にわたる場合は、それぞれの実施内容を記入。
単年度事業の場合は、記入不要。</t>
        </r>
      </text>
    </comment>
    <comment ref="B10" authorId="1" shapeId="0" xr:uid="{C2990CB9-50B4-4B5B-B1A3-D2A8AD6303B7}">
      <text>
        <r>
          <rPr>
            <sz val="9"/>
            <color indexed="81"/>
            <rFont val="MS P ゴシック"/>
            <family val="3"/>
            <charset val="128"/>
          </rPr>
          <t>契約内容がわかるように
事業費内訳名を記載。</t>
        </r>
      </text>
    </comment>
    <comment ref="F10" authorId="1" shapeId="0" xr:uid="{6797368A-D6D6-46F6-AE55-281A9604AE6E}">
      <text>
        <r>
          <rPr>
            <sz val="9"/>
            <color indexed="81"/>
            <rFont val="MS P ゴシック"/>
            <family val="3"/>
            <charset val="128"/>
          </rPr>
          <t>複数の契約などを含む場合には、最も早い開始日及び最も遅い完成（見込）日を記載。</t>
        </r>
      </text>
    </comment>
    <comment ref="J12" authorId="2" shapeId="0" xr:uid="{57E672CB-6A0D-4646-BA0B-E116381A275C}">
      <text>
        <r>
          <rPr>
            <sz val="9"/>
            <color indexed="81"/>
            <rFont val="MS P ゴシック"/>
            <family val="3"/>
            <charset val="128"/>
          </rPr>
          <t>起債対象外事業費や他事業に係る事業費が含まれる場合、全体契約金額を＜＞内に記載。</t>
        </r>
      </text>
    </comment>
    <comment ref="M12" authorId="0" shapeId="0" xr:uid="{96A52255-5A65-424F-B720-F41D1961961C}">
      <text>
        <r>
          <rPr>
            <sz val="9"/>
            <color indexed="81"/>
            <rFont val="MS P ゴシック"/>
            <family val="3"/>
            <charset val="128"/>
          </rPr>
          <t>補助事業と単独事業で基準充当率が異なる場合のみ記載</t>
        </r>
      </text>
    </comment>
    <comment ref="B15" authorId="0" shapeId="0" xr:uid="{574E77CC-8D00-4FAB-8AC2-4ABAEB754695}">
      <text>
        <r>
          <rPr>
            <sz val="9"/>
            <color indexed="81"/>
            <rFont val="MS P ゴシック"/>
            <family val="3"/>
            <charset val="128"/>
          </rPr>
          <t>欄が足りない場合は、B16～37欄を再表示してご利用ください。</t>
        </r>
      </text>
    </comment>
    <comment ref="E43" authorId="0" shapeId="0" xr:uid="{BDA51499-DA5B-4337-A990-89C3D3953A91}">
      <text>
        <r>
          <rPr>
            <b/>
            <sz val="9"/>
            <color indexed="81"/>
            <rFont val="ＭＳ Ｐゴシック"/>
            <family val="3"/>
            <charset val="128"/>
          </rPr>
          <t>当該欄には、国庫補助金の名称を記入すること。</t>
        </r>
      </text>
    </comment>
    <comment ref="M43" authorId="0" shapeId="0" xr:uid="{C4F558F0-51C9-4B15-BA20-E4DFB66D1A3D}">
      <text>
        <r>
          <rPr>
            <sz val="9"/>
            <color indexed="81"/>
            <rFont val="MS P ゴシック"/>
            <family val="3"/>
            <charset val="128"/>
          </rPr>
          <t>補助事業と単独事業で基準充当率が異なる場合のみ記載</t>
        </r>
      </text>
    </comment>
    <comment ref="E44" authorId="0" shapeId="0" xr:uid="{C8C6D6DC-D3D4-499B-B710-5A2D1511751C}">
      <text>
        <r>
          <rPr>
            <sz val="9"/>
            <color indexed="81"/>
            <rFont val="ＭＳ Ｐゴシック"/>
            <family val="3"/>
            <charset val="128"/>
          </rPr>
          <t>当該欄には、都道府県支出金の名称を記入すること。</t>
        </r>
      </text>
    </comment>
    <comment ref="E46" authorId="0" shapeId="0" xr:uid="{1C0CD442-7D57-42B4-B857-8B37B7A32263}">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5D833A70-C9C8-4CB2-955A-CA28FD4FA04D}">
      <text>
        <r>
          <rPr>
            <sz val="9"/>
            <color indexed="81"/>
            <rFont val="ＭＳ Ｐゴシック"/>
            <family val="3"/>
            <charset val="128"/>
          </rPr>
          <t>該当するものを選択すること。</t>
        </r>
      </text>
    </comment>
    <comment ref="J56" authorId="1" shapeId="0" xr:uid="{A84409E6-E596-4A3B-AF00-0D60B93EBC70}">
      <text>
        <r>
          <rPr>
            <sz val="9"/>
            <color indexed="81"/>
            <rFont val="MS P ゴシック"/>
            <family val="3"/>
            <charset val="128"/>
          </rPr>
          <t xml:space="preserve">借入を行う事業の地方債充当率を記入。
</t>
        </r>
      </text>
    </comment>
    <comment ref="Z56" authorId="0" shapeId="0" xr:uid="{521058C7-15F1-4807-867D-5EC188C69773}">
      <text>
        <r>
          <rPr>
            <sz val="9"/>
            <color indexed="81"/>
            <rFont val="ＭＳ Ｐゴシック"/>
            <family val="3"/>
            <charset val="128"/>
          </rPr>
          <t>該当するものを選択すること。</t>
        </r>
      </text>
    </comment>
    <comment ref="D59" authorId="0" shapeId="0" xr:uid="{746A720C-D332-4CC5-A6A8-D9360ED5BBE8}">
      <text>
        <r>
          <rPr>
            <sz val="9"/>
            <color indexed="81"/>
            <rFont val="MS P ゴシック"/>
            <family val="3"/>
            <charset val="128"/>
          </rPr>
          <t>事業全体で予算を定めている場合は（総括表に記載がある場合は）記載不要。</t>
        </r>
      </text>
    </comment>
    <comment ref="J61" authorId="0" shapeId="0" xr:uid="{CA185179-6D2A-4006-9F95-7C1ACEA53ED6}">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C79F97A8-04E1-43D1-8AB2-E9141A22F810}">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340F659-D210-4DB8-95B2-7598C1067F3A}">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E880863D-9CF9-41FE-905B-7ECCDE946048}">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9A7C63A0-BF92-45FF-85AB-3436CE6215A0}">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84BDA9A3-3C36-4417-AC5F-8594C748F6FB}">
      <text>
        <r>
          <rPr>
            <sz val="9"/>
            <color indexed="81"/>
            <rFont val="ＭＳ Ｐゴシック"/>
            <family val="3"/>
            <charset val="128"/>
          </rPr>
          <t>起債同意（許可）書のうち、財政融資資金の借入金額を記入すること。</t>
        </r>
      </text>
    </comment>
    <comment ref="W62" authorId="0" shapeId="0" xr:uid="{F9FF4463-F5EF-4DB4-9AD5-279B9B8FC57C}">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F4403D6-6A6A-4C55-848C-F5D6BA9577B1}">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1D289363-BA34-4492-A09E-D199DD13CB95}">
      <text>
        <r>
          <rPr>
            <sz val="9"/>
            <color indexed="81"/>
            <rFont val="MS P ゴシック"/>
            <family val="3"/>
            <charset val="128"/>
          </rPr>
          <t>事業全体で起債同意を得ている場合（総括表に記載がある場合）記載不要。</t>
        </r>
      </text>
    </comment>
    <comment ref="M63" authorId="0" shapeId="0" xr:uid="{77768CF0-8F37-471C-A06A-3654505C1E6E}">
      <text>
        <r>
          <rPr>
            <sz val="9"/>
            <color indexed="81"/>
            <rFont val="MS P ゴシック"/>
            <family val="3"/>
            <charset val="128"/>
          </rPr>
          <t>事業全体で起債同意を得ている場合で、総括表の「起債同意」欄に記載がある場合、記載不要。</t>
        </r>
      </text>
    </comment>
    <comment ref="L68" authorId="0" shapeId="0" xr:uid="{B1AA51BA-13C7-45FF-A72D-3D2BB049F603}">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7BC2E7B4-E518-4B54-93B7-67885B2C2073}">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8E488D10-707B-4A52-8979-C71B7B9CE6E2}">
      <text>
        <r>
          <rPr>
            <sz val="9"/>
            <color indexed="81"/>
            <rFont val="MS P ゴシック"/>
            <family val="3"/>
            <charset val="128"/>
          </rPr>
          <t>起債事業名を選択してください。</t>
        </r>
      </text>
    </comment>
    <comment ref="J4" authorId="0" shapeId="0" xr:uid="{D76854B8-8DF4-485F-8927-30BA273E25A8}">
      <text>
        <r>
          <rPr>
            <sz val="9"/>
            <color indexed="81"/>
            <rFont val="MS P ゴシック"/>
            <family val="3"/>
            <charset val="128"/>
          </rPr>
          <t>起債計画書の事業名を記載してください。</t>
        </r>
      </text>
    </comment>
    <comment ref="D6" authorId="1" shapeId="0" xr:uid="{02472684-9B19-4077-AA48-E4D14D9FC784}">
      <text>
        <r>
          <rPr>
            <sz val="9"/>
            <color indexed="81"/>
            <rFont val="MS P ゴシック"/>
            <family val="3"/>
            <charset val="128"/>
          </rPr>
          <t>起債計画書等に基づき、事業内容や必要性及び効果などを記載。</t>
        </r>
      </text>
    </comment>
    <comment ref="X6" authorId="1" shapeId="0" xr:uid="{5B274042-B99A-4FFB-B6B3-829802B23CC1}">
      <text>
        <r>
          <rPr>
            <sz val="9"/>
            <color indexed="81"/>
            <rFont val="MS P ゴシック"/>
            <family val="3"/>
            <charset val="128"/>
          </rPr>
          <t>計画期間が複数年度にわたる場合は、それぞれの実施内容を記入。
単年度事業の場合は、記入不要。</t>
        </r>
      </text>
    </comment>
    <comment ref="B10" authorId="1" shapeId="0" xr:uid="{F528E1DF-82F7-4A56-AFB5-89A5E37AB53B}">
      <text>
        <r>
          <rPr>
            <sz val="9"/>
            <color indexed="81"/>
            <rFont val="MS P ゴシック"/>
            <family val="3"/>
            <charset val="128"/>
          </rPr>
          <t>契約内容がわかるように
事業費内訳名を記載。</t>
        </r>
      </text>
    </comment>
    <comment ref="F10" authorId="1" shapeId="0" xr:uid="{85C5F15F-59AB-40E9-AFBB-889654698EF2}">
      <text>
        <r>
          <rPr>
            <sz val="9"/>
            <color indexed="81"/>
            <rFont val="MS P ゴシック"/>
            <family val="3"/>
            <charset val="128"/>
          </rPr>
          <t>複数の契約などを含む場合には、最も早い開始日及び最も遅い完成（見込）日を記載。</t>
        </r>
      </text>
    </comment>
    <comment ref="J12" authorId="2" shapeId="0" xr:uid="{40BA0F06-99D8-4D50-9479-24559D205447}">
      <text>
        <r>
          <rPr>
            <sz val="9"/>
            <color indexed="81"/>
            <rFont val="MS P ゴシック"/>
            <family val="3"/>
            <charset val="128"/>
          </rPr>
          <t>起債対象外事業費や他事業に係る事業費が含まれる場合、全体契約金額を＜＞内に記載。</t>
        </r>
      </text>
    </comment>
    <comment ref="M12" authorId="0" shapeId="0" xr:uid="{CA243F61-27CB-4430-8048-DAE19B5EDC9E}">
      <text>
        <r>
          <rPr>
            <sz val="9"/>
            <color indexed="81"/>
            <rFont val="MS P ゴシック"/>
            <family val="3"/>
            <charset val="128"/>
          </rPr>
          <t>補助事業と単独事業で基準充当率が異なる場合のみ記載</t>
        </r>
      </text>
    </comment>
    <comment ref="B15" authorId="0" shapeId="0" xr:uid="{B4EBA0B6-A3E5-4ABD-8C9D-3DE563D5EB2B}">
      <text>
        <r>
          <rPr>
            <sz val="9"/>
            <color indexed="81"/>
            <rFont val="MS P ゴシック"/>
            <family val="3"/>
            <charset val="128"/>
          </rPr>
          <t>欄が足りない場合は、B16～37欄を再表示してご利用ください。</t>
        </r>
      </text>
    </comment>
    <comment ref="E43" authorId="0" shapeId="0" xr:uid="{DAC9E96D-F8F2-42D7-91C7-1722CB70329B}">
      <text>
        <r>
          <rPr>
            <b/>
            <sz val="9"/>
            <color indexed="81"/>
            <rFont val="ＭＳ Ｐゴシック"/>
            <family val="3"/>
            <charset val="128"/>
          </rPr>
          <t>当該欄には、国庫補助金の名称を記入すること。</t>
        </r>
      </text>
    </comment>
    <comment ref="M43" authorId="0" shapeId="0" xr:uid="{D47C5F9A-D970-4E96-8D1F-46957F540598}">
      <text>
        <r>
          <rPr>
            <sz val="9"/>
            <color indexed="81"/>
            <rFont val="MS P ゴシック"/>
            <family val="3"/>
            <charset val="128"/>
          </rPr>
          <t>補助事業と単独事業で基準充当率が異なる場合のみ記載</t>
        </r>
      </text>
    </comment>
    <comment ref="E44" authorId="0" shapeId="0" xr:uid="{52D7237B-946C-4BA9-98CF-F17621C539DE}">
      <text>
        <r>
          <rPr>
            <sz val="9"/>
            <color indexed="81"/>
            <rFont val="ＭＳ Ｐゴシック"/>
            <family val="3"/>
            <charset val="128"/>
          </rPr>
          <t>当該欄には、都道府県支出金の名称を記入すること。</t>
        </r>
      </text>
    </comment>
    <comment ref="E46" authorId="0" shapeId="0" xr:uid="{89E78DFD-CDA4-49F1-9058-8804DD394F41}">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7436A318-8897-4F14-9DD8-7AEE0A064B1F}">
      <text>
        <r>
          <rPr>
            <sz val="9"/>
            <color indexed="81"/>
            <rFont val="ＭＳ Ｐゴシック"/>
            <family val="3"/>
            <charset val="128"/>
          </rPr>
          <t>該当するものを選択すること。</t>
        </r>
      </text>
    </comment>
    <comment ref="J56" authorId="1" shapeId="0" xr:uid="{4D7E8749-DFE3-4929-8630-C5C9DD095111}">
      <text>
        <r>
          <rPr>
            <sz val="9"/>
            <color indexed="81"/>
            <rFont val="MS P ゴシック"/>
            <family val="3"/>
            <charset val="128"/>
          </rPr>
          <t xml:space="preserve">借入を行う事業の地方債充当率を記入。
</t>
        </r>
      </text>
    </comment>
    <comment ref="Z56" authorId="0" shapeId="0" xr:uid="{A16FBE24-3622-428A-9D07-BA6DF5754169}">
      <text>
        <r>
          <rPr>
            <sz val="9"/>
            <color indexed="81"/>
            <rFont val="ＭＳ Ｐゴシック"/>
            <family val="3"/>
            <charset val="128"/>
          </rPr>
          <t>該当するものを選択すること。</t>
        </r>
      </text>
    </comment>
    <comment ref="D59" authorId="0" shapeId="0" xr:uid="{017D8085-CEFD-426A-94FA-91FAA5EF1632}">
      <text>
        <r>
          <rPr>
            <sz val="9"/>
            <color indexed="81"/>
            <rFont val="MS P ゴシック"/>
            <family val="3"/>
            <charset val="128"/>
          </rPr>
          <t>事業全体で予算を定めている場合は（総括表に記載がある場合は）記載不要。</t>
        </r>
      </text>
    </comment>
    <comment ref="J61" authorId="0" shapeId="0" xr:uid="{BE714AB8-E727-4DBF-9180-8F189DF567D2}">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06D0A890-C43B-4B34-B00F-0CB912910FC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668F7C96-E18A-4C17-838B-F7DADDDDFF41}">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D424D72C-AFC4-4CC5-A970-89DC24BD9952}">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36BE2949-F921-43AA-9A97-6D5E0DBABB6C}">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827A11CD-7ECD-43C7-B073-BC6688ABCBC8}">
      <text>
        <r>
          <rPr>
            <sz val="9"/>
            <color indexed="81"/>
            <rFont val="ＭＳ Ｐゴシック"/>
            <family val="3"/>
            <charset val="128"/>
          </rPr>
          <t>起債同意（許可）書のうち、財政融資資金の借入金額を記入すること。</t>
        </r>
      </text>
    </comment>
    <comment ref="W62" authorId="0" shapeId="0" xr:uid="{438F3B27-C5A0-43F4-BBDF-5986E687AA36}">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4BD319E8-58A8-4953-A1A1-713909571E3F}">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F1D3A668-6FE3-47A9-90BD-90BBCD07E1C6}">
      <text>
        <r>
          <rPr>
            <sz val="9"/>
            <color indexed="81"/>
            <rFont val="MS P ゴシック"/>
            <family val="3"/>
            <charset val="128"/>
          </rPr>
          <t>事業全体で起債同意を得ている場合（総括表に記載がある場合）記載不要。</t>
        </r>
      </text>
    </comment>
    <comment ref="M63" authorId="0" shapeId="0" xr:uid="{C36EB460-B0DF-4859-9333-8195DB3CAB05}">
      <text>
        <r>
          <rPr>
            <sz val="9"/>
            <color indexed="81"/>
            <rFont val="MS P ゴシック"/>
            <family val="3"/>
            <charset val="128"/>
          </rPr>
          <t>事業全体で起債同意を得ている場合で、総括表の「起債同意」欄に記載がある場合、記載不要。</t>
        </r>
      </text>
    </comment>
    <comment ref="L68" authorId="0" shapeId="0" xr:uid="{D6606C84-FF2D-46BF-AB79-98F9BC3EBA5F}">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E90A3C89-A5D2-4367-A5AF-ACC38B7D72E3}">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E9F29906-8C71-4AA7-8C98-AF9C2150FE20}">
      <text>
        <r>
          <rPr>
            <sz val="9"/>
            <color indexed="81"/>
            <rFont val="MS P ゴシック"/>
            <family val="3"/>
            <charset val="128"/>
          </rPr>
          <t>起債事業名を選択してください。</t>
        </r>
      </text>
    </comment>
    <comment ref="J4" authorId="0" shapeId="0" xr:uid="{CF61D111-ED8F-4467-A05A-7FEC1F237EC8}">
      <text>
        <r>
          <rPr>
            <sz val="9"/>
            <color indexed="81"/>
            <rFont val="MS P ゴシック"/>
            <family val="3"/>
            <charset val="128"/>
          </rPr>
          <t>起債計画書の事業名を記載してください。</t>
        </r>
      </text>
    </comment>
    <comment ref="D6" authorId="1" shapeId="0" xr:uid="{FA1F7E6D-6EC0-425F-A3E5-FBA81E88D68A}">
      <text>
        <r>
          <rPr>
            <sz val="9"/>
            <color indexed="81"/>
            <rFont val="MS P ゴシック"/>
            <family val="3"/>
            <charset val="128"/>
          </rPr>
          <t>起債計画書等に基づき、事業内容や必要性及び効果などを記載。</t>
        </r>
      </text>
    </comment>
    <comment ref="X6" authorId="1" shapeId="0" xr:uid="{837BC040-196F-465E-AE42-E6B46D1663EF}">
      <text>
        <r>
          <rPr>
            <sz val="9"/>
            <color indexed="81"/>
            <rFont val="MS P ゴシック"/>
            <family val="3"/>
            <charset val="128"/>
          </rPr>
          <t>計画期間が複数年度にわたる場合は、それぞれの実施内容を記入。
単年度事業の場合は、記入不要。</t>
        </r>
      </text>
    </comment>
    <comment ref="B10" authorId="1" shapeId="0" xr:uid="{9457757C-849E-4B72-930C-B610952AF1F8}">
      <text>
        <r>
          <rPr>
            <sz val="9"/>
            <color indexed="81"/>
            <rFont val="MS P ゴシック"/>
            <family val="3"/>
            <charset val="128"/>
          </rPr>
          <t>契約内容がわかるように
事業費内訳名を記載。</t>
        </r>
      </text>
    </comment>
    <comment ref="F10" authorId="1" shapeId="0" xr:uid="{F3EA64B4-2753-40E4-ABF4-5403DBBC397B}">
      <text>
        <r>
          <rPr>
            <sz val="9"/>
            <color indexed="81"/>
            <rFont val="MS P ゴシック"/>
            <family val="3"/>
            <charset val="128"/>
          </rPr>
          <t>複数の契約などを含む場合には、最も早い開始日及び最も遅い完成（見込）日を記載。</t>
        </r>
      </text>
    </comment>
    <comment ref="J12" authorId="2" shapeId="0" xr:uid="{3154C571-7A0C-4C47-8B77-5E4F757BB555}">
      <text>
        <r>
          <rPr>
            <sz val="9"/>
            <color indexed="81"/>
            <rFont val="MS P ゴシック"/>
            <family val="3"/>
            <charset val="128"/>
          </rPr>
          <t>起債対象外事業費や他事業に係る事業費が含まれる場合、全体契約金額を＜＞内に記載。</t>
        </r>
      </text>
    </comment>
    <comment ref="M12" authorId="0" shapeId="0" xr:uid="{9FFFA238-E2C0-4243-9DEF-061BB3F492FB}">
      <text>
        <r>
          <rPr>
            <sz val="9"/>
            <color indexed="81"/>
            <rFont val="MS P ゴシック"/>
            <family val="3"/>
            <charset val="128"/>
          </rPr>
          <t>補助事業と単独事業で基準充当率が異なる場合のみ記載</t>
        </r>
      </text>
    </comment>
    <comment ref="B15" authorId="0" shapeId="0" xr:uid="{03298957-F020-4A74-9F5C-FEA013BA6F97}">
      <text>
        <r>
          <rPr>
            <sz val="9"/>
            <color indexed="81"/>
            <rFont val="MS P ゴシック"/>
            <family val="3"/>
            <charset val="128"/>
          </rPr>
          <t>欄が足りない場合は、B16～37欄を再表示してご利用ください。</t>
        </r>
      </text>
    </comment>
    <comment ref="E43" authorId="0" shapeId="0" xr:uid="{3F41B5A2-5962-43C8-A6C9-331D1883CE0E}">
      <text>
        <r>
          <rPr>
            <b/>
            <sz val="9"/>
            <color indexed="81"/>
            <rFont val="ＭＳ Ｐゴシック"/>
            <family val="3"/>
            <charset val="128"/>
          </rPr>
          <t>当該欄には、国庫補助金の名称を記入すること。</t>
        </r>
      </text>
    </comment>
    <comment ref="M43" authorId="0" shapeId="0" xr:uid="{DBD3AA8E-2523-4B90-B898-8DAE8C65FC39}">
      <text>
        <r>
          <rPr>
            <sz val="9"/>
            <color indexed="81"/>
            <rFont val="MS P ゴシック"/>
            <family val="3"/>
            <charset val="128"/>
          </rPr>
          <t>補助事業と単独事業で基準充当率が異なる場合のみ記載</t>
        </r>
      </text>
    </comment>
    <comment ref="E44" authorId="0" shapeId="0" xr:uid="{AD2706CD-5CF0-4139-91FB-ED56D90893F3}">
      <text>
        <r>
          <rPr>
            <sz val="9"/>
            <color indexed="81"/>
            <rFont val="ＭＳ Ｐゴシック"/>
            <family val="3"/>
            <charset val="128"/>
          </rPr>
          <t>当該欄には、都道府県支出金の名称を記入すること。</t>
        </r>
      </text>
    </comment>
    <comment ref="E46" authorId="0" shapeId="0" xr:uid="{1A0AB698-8EB4-43E9-AC8A-B7CEB3254CB2}">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711DA13F-24ED-4261-AA1F-28A5F2833C12}">
      <text>
        <r>
          <rPr>
            <sz val="9"/>
            <color indexed="81"/>
            <rFont val="ＭＳ Ｐゴシック"/>
            <family val="3"/>
            <charset val="128"/>
          </rPr>
          <t>該当するものを選択すること。</t>
        </r>
      </text>
    </comment>
    <comment ref="J56" authorId="1" shapeId="0" xr:uid="{3B3B775B-C66A-4F57-89FF-7EAFEAF2FA3A}">
      <text>
        <r>
          <rPr>
            <sz val="9"/>
            <color indexed="81"/>
            <rFont val="MS P ゴシック"/>
            <family val="3"/>
            <charset val="128"/>
          </rPr>
          <t xml:space="preserve">借入を行う事業の地方債充当率を記入。
</t>
        </r>
      </text>
    </comment>
    <comment ref="Z56" authorId="0" shapeId="0" xr:uid="{3188963F-75E0-40B4-9395-8F7AB6214D8D}">
      <text>
        <r>
          <rPr>
            <sz val="9"/>
            <color indexed="81"/>
            <rFont val="ＭＳ Ｐゴシック"/>
            <family val="3"/>
            <charset val="128"/>
          </rPr>
          <t>該当するものを選択すること。</t>
        </r>
      </text>
    </comment>
    <comment ref="D59" authorId="0" shapeId="0" xr:uid="{4E065542-5E59-409A-A000-3AFBC3C02349}">
      <text>
        <r>
          <rPr>
            <sz val="9"/>
            <color indexed="81"/>
            <rFont val="MS P ゴシック"/>
            <family val="3"/>
            <charset val="128"/>
          </rPr>
          <t>事業全体で予算を定めている場合は（総括表に記載がある場合は）記載不要。</t>
        </r>
      </text>
    </comment>
    <comment ref="J61" authorId="0" shapeId="0" xr:uid="{A1F00E64-F93B-4F25-ACB4-2ACBBADA59E1}">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2EF07882-6D89-4E6D-A7E4-2ACC9F72E44D}">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A348BF0B-ABE6-4D9E-9E2C-53B14586B60D}">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6422A6C1-B085-44B6-B176-2A9232174344}">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E7A546AE-A63C-4BF6-A10E-8B4A69DF7412}">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9B51E77-6DAD-4DE5-B942-6C58A38687B2}">
      <text>
        <r>
          <rPr>
            <sz val="9"/>
            <color indexed="81"/>
            <rFont val="ＭＳ Ｐゴシック"/>
            <family val="3"/>
            <charset val="128"/>
          </rPr>
          <t>起債同意（許可）書のうち、財政融資資金の借入金額を記入すること。</t>
        </r>
      </text>
    </comment>
    <comment ref="W62" authorId="0" shapeId="0" xr:uid="{A842F0FF-C010-4CD4-BBCB-6D309E898879}">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E88628D7-3415-4AD3-98B0-2C7F39C67E64}">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06580687-27B4-46B6-BDEF-3F8D1E17EA85}">
      <text>
        <r>
          <rPr>
            <sz val="9"/>
            <color indexed="81"/>
            <rFont val="MS P ゴシック"/>
            <family val="3"/>
            <charset val="128"/>
          </rPr>
          <t>事業全体で起債同意を得ている場合（総括表に記載がある場合）記載不要。</t>
        </r>
      </text>
    </comment>
    <comment ref="M63" authorId="0" shapeId="0" xr:uid="{E7D8C83F-F35A-4EC0-8C57-5C42A61CB437}">
      <text>
        <r>
          <rPr>
            <sz val="9"/>
            <color indexed="81"/>
            <rFont val="MS P ゴシック"/>
            <family val="3"/>
            <charset val="128"/>
          </rPr>
          <t>事業全体で起債同意を得ている場合で、総括表の「起債同意」欄に記載がある場合、記載不要。</t>
        </r>
      </text>
    </comment>
    <comment ref="L68" authorId="0" shapeId="0" xr:uid="{6C7A6FA1-4C86-4ACA-9D1B-BFE7D8F03109}">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51056727-6B90-42E3-AA12-6F8FB38AFB8B}">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5F5FE0B4-DA0A-44AA-BA1E-42FC2C1D4003}">
      <text>
        <r>
          <rPr>
            <sz val="9"/>
            <color indexed="81"/>
            <rFont val="MS P ゴシック"/>
            <family val="3"/>
            <charset val="128"/>
          </rPr>
          <t>起債事業名を選択してください。</t>
        </r>
      </text>
    </comment>
    <comment ref="J4" authorId="0" shapeId="0" xr:uid="{17F26CF7-81C1-4412-BFA6-22587E317BE9}">
      <text>
        <r>
          <rPr>
            <sz val="9"/>
            <color indexed="81"/>
            <rFont val="MS P ゴシック"/>
            <family val="3"/>
            <charset val="128"/>
          </rPr>
          <t>起債計画書の事業名を記載してください。</t>
        </r>
      </text>
    </comment>
    <comment ref="D6" authorId="1" shapeId="0" xr:uid="{686962A3-9E4F-476F-BCAC-CA332D42CE24}">
      <text>
        <r>
          <rPr>
            <sz val="9"/>
            <color indexed="81"/>
            <rFont val="MS P ゴシック"/>
            <family val="3"/>
            <charset val="128"/>
          </rPr>
          <t>起債計画書等に基づき、事業内容や必要性及び効果などを記載。</t>
        </r>
      </text>
    </comment>
    <comment ref="X6" authorId="1" shapeId="0" xr:uid="{D9FA1784-9567-41CA-A9B5-BCC54F5279A6}">
      <text>
        <r>
          <rPr>
            <sz val="9"/>
            <color indexed="81"/>
            <rFont val="MS P ゴシック"/>
            <family val="3"/>
            <charset val="128"/>
          </rPr>
          <t>計画期間が複数年度にわたる場合は、それぞれの実施内容を記入。
単年度事業の場合は、記入不要。</t>
        </r>
      </text>
    </comment>
    <comment ref="B10" authorId="1" shapeId="0" xr:uid="{29CE5B04-9C0A-4E07-A11C-F77C8798BE60}">
      <text>
        <r>
          <rPr>
            <sz val="9"/>
            <color indexed="81"/>
            <rFont val="MS P ゴシック"/>
            <family val="3"/>
            <charset val="128"/>
          </rPr>
          <t>契約内容がわかるように
事業費内訳名を記載。</t>
        </r>
      </text>
    </comment>
    <comment ref="F10" authorId="1" shapeId="0" xr:uid="{5DB0A158-FFF1-43FF-A21C-C02E6C1C63CE}">
      <text>
        <r>
          <rPr>
            <sz val="9"/>
            <color indexed="81"/>
            <rFont val="MS P ゴシック"/>
            <family val="3"/>
            <charset val="128"/>
          </rPr>
          <t>複数の契約などを含む場合には、最も早い開始日及び最も遅い完成（見込）日を記載。</t>
        </r>
      </text>
    </comment>
    <comment ref="J12" authorId="2" shapeId="0" xr:uid="{3F5E94BA-FF96-44F7-B11C-D083BA9221B1}">
      <text>
        <r>
          <rPr>
            <sz val="9"/>
            <color indexed="81"/>
            <rFont val="MS P ゴシック"/>
            <family val="3"/>
            <charset val="128"/>
          </rPr>
          <t>起債対象外事業費や他事業に係る事業費が含まれる場合、全体契約金額を＜＞内に記載。</t>
        </r>
      </text>
    </comment>
    <comment ref="M12" authorId="0" shapeId="0" xr:uid="{0A9F6403-239C-4E5A-BD6F-556250B27210}">
      <text>
        <r>
          <rPr>
            <sz val="9"/>
            <color indexed="81"/>
            <rFont val="MS P ゴシック"/>
            <family val="3"/>
            <charset val="128"/>
          </rPr>
          <t>補助事業と単独事業で基準充当率が異なる場合のみ記載</t>
        </r>
      </text>
    </comment>
    <comment ref="B15" authorId="0" shapeId="0" xr:uid="{E13D7F96-A777-484E-8C62-9B0CB6CCD0DD}">
      <text>
        <r>
          <rPr>
            <sz val="9"/>
            <color indexed="81"/>
            <rFont val="MS P ゴシック"/>
            <family val="3"/>
            <charset val="128"/>
          </rPr>
          <t>欄が足りない場合は、B16～37欄を再表示してご利用ください。</t>
        </r>
      </text>
    </comment>
    <comment ref="E43" authorId="0" shapeId="0" xr:uid="{902FD073-7B52-4CDF-AC8B-4D24E43CA44F}">
      <text>
        <r>
          <rPr>
            <b/>
            <sz val="9"/>
            <color indexed="81"/>
            <rFont val="ＭＳ Ｐゴシック"/>
            <family val="3"/>
            <charset val="128"/>
          </rPr>
          <t>当該欄には、国庫補助金の名称を記入すること。</t>
        </r>
      </text>
    </comment>
    <comment ref="M43" authorId="0" shapeId="0" xr:uid="{00AC644A-C7F3-40FE-AAD8-88C2CC105FF3}">
      <text>
        <r>
          <rPr>
            <sz val="9"/>
            <color indexed="81"/>
            <rFont val="MS P ゴシック"/>
            <family val="3"/>
            <charset val="128"/>
          </rPr>
          <t>補助事業と単独事業で基準充当率が異なる場合のみ記載</t>
        </r>
      </text>
    </comment>
    <comment ref="E44" authorId="0" shapeId="0" xr:uid="{1DF56705-B82A-47F5-B1B0-BB2C3B3CE844}">
      <text>
        <r>
          <rPr>
            <sz val="9"/>
            <color indexed="81"/>
            <rFont val="ＭＳ Ｐゴシック"/>
            <family val="3"/>
            <charset val="128"/>
          </rPr>
          <t>当該欄には、都道府県支出金の名称を記入すること。</t>
        </r>
      </text>
    </comment>
    <comment ref="E46" authorId="0" shapeId="0" xr:uid="{7755B8A4-C72E-482F-B8CE-3F0C68D97839}">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B1ED5DBD-E99A-4320-AE87-5AE0BEAB15B3}">
      <text>
        <r>
          <rPr>
            <sz val="9"/>
            <color indexed="81"/>
            <rFont val="ＭＳ Ｐゴシック"/>
            <family val="3"/>
            <charset val="128"/>
          </rPr>
          <t>該当するものを選択すること。</t>
        </r>
      </text>
    </comment>
    <comment ref="J56" authorId="1" shapeId="0" xr:uid="{B97D734D-B92B-4A3F-8219-0D45B5F5E10A}">
      <text>
        <r>
          <rPr>
            <sz val="9"/>
            <color indexed="81"/>
            <rFont val="MS P ゴシック"/>
            <family val="3"/>
            <charset val="128"/>
          </rPr>
          <t xml:space="preserve">借入を行う事業の地方債充当率を記入。
</t>
        </r>
      </text>
    </comment>
    <comment ref="Z56" authorId="0" shapeId="0" xr:uid="{B958DBAC-6D37-435C-9AC5-E4218917CBD7}">
      <text>
        <r>
          <rPr>
            <sz val="9"/>
            <color indexed="81"/>
            <rFont val="ＭＳ Ｐゴシック"/>
            <family val="3"/>
            <charset val="128"/>
          </rPr>
          <t>該当するものを選択すること。</t>
        </r>
      </text>
    </comment>
    <comment ref="D59" authorId="0" shapeId="0" xr:uid="{23D612E3-565D-4F15-B16E-08B8C67A41CE}">
      <text>
        <r>
          <rPr>
            <sz val="9"/>
            <color indexed="81"/>
            <rFont val="MS P ゴシック"/>
            <family val="3"/>
            <charset val="128"/>
          </rPr>
          <t>事業全体で予算を定めている場合は（総括表に記載がある場合は）記載不要。</t>
        </r>
      </text>
    </comment>
    <comment ref="J61" authorId="0" shapeId="0" xr:uid="{DE847709-FB0B-459F-ACBA-240E6180F525}">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83F0A073-D208-488C-BDC4-5EFEB588A38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CB37187-2BB2-4581-B283-ACA6D9CB8959}">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EFF44AA2-2C73-4E72-A171-25EFFBB0A0D5}">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515E2243-099F-4110-B2B5-DF86F862962F}">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331E023F-35AC-4771-AF97-7A85DA4906BF}">
      <text>
        <r>
          <rPr>
            <sz val="9"/>
            <color indexed="81"/>
            <rFont val="ＭＳ Ｐゴシック"/>
            <family val="3"/>
            <charset val="128"/>
          </rPr>
          <t>起債同意（許可）書のうち、財政融資資金の借入金額を記入すること。</t>
        </r>
      </text>
    </comment>
    <comment ref="W62" authorId="0" shapeId="0" xr:uid="{3B2E6311-43EF-4270-9B95-3A26AD013836}">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F06CB4CD-8849-42E9-9927-21E4C962ED73}">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5B66F3FA-4BD1-4104-A727-805F8BE6F2D5}">
      <text>
        <r>
          <rPr>
            <sz val="9"/>
            <color indexed="81"/>
            <rFont val="MS P ゴシック"/>
            <family val="3"/>
            <charset val="128"/>
          </rPr>
          <t>事業全体で起債同意を得ている場合（総括表に記載がある場合）記載不要。</t>
        </r>
      </text>
    </comment>
    <comment ref="M63" authorId="0" shapeId="0" xr:uid="{5FBC98D4-BDC5-4D57-B9A9-42AF3115A5AE}">
      <text>
        <r>
          <rPr>
            <sz val="9"/>
            <color indexed="81"/>
            <rFont val="MS P ゴシック"/>
            <family val="3"/>
            <charset val="128"/>
          </rPr>
          <t>事業全体で起債同意を得ている場合で、総括表の「起債同意」欄に記載がある場合、記載不要。</t>
        </r>
      </text>
    </comment>
    <comment ref="L68" authorId="0" shapeId="0" xr:uid="{398BC143-7B7D-48DB-BF59-FC364F79AC35}">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E393C56C-3BFB-4707-A6B9-486D027FEF44}">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7E3D8795-EF96-414D-A97C-4044BB1EEAC1}">
      <text>
        <r>
          <rPr>
            <sz val="9"/>
            <color indexed="81"/>
            <rFont val="MS P ゴシック"/>
            <family val="3"/>
            <charset val="128"/>
          </rPr>
          <t>起債事業名を選択してください。</t>
        </r>
      </text>
    </comment>
    <comment ref="J4" authorId="0" shapeId="0" xr:uid="{5EE7CC86-DE32-4C7A-A521-CE5A0FF2F201}">
      <text>
        <r>
          <rPr>
            <sz val="9"/>
            <color indexed="81"/>
            <rFont val="MS P ゴシック"/>
            <family val="3"/>
            <charset val="128"/>
          </rPr>
          <t>起債計画書の事業名を記載してください。</t>
        </r>
      </text>
    </comment>
    <comment ref="D6" authorId="1" shapeId="0" xr:uid="{DAF272E7-40C6-4828-A14B-DD874EA9A21F}">
      <text>
        <r>
          <rPr>
            <sz val="9"/>
            <color indexed="81"/>
            <rFont val="MS P ゴシック"/>
            <family val="3"/>
            <charset val="128"/>
          </rPr>
          <t>起債計画書等に基づき、事業内容や必要性及び効果などを記載。</t>
        </r>
      </text>
    </comment>
    <comment ref="X6" authorId="1" shapeId="0" xr:uid="{0CDCA513-45B3-4F78-A270-BA3FF9BEE194}">
      <text>
        <r>
          <rPr>
            <sz val="9"/>
            <color indexed="81"/>
            <rFont val="MS P ゴシック"/>
            <family val="3"/>
            <charset val="128"/>
          </rPr>
          <t>計画期間が複数年度にわたる場合は、それぞれの実施内容を記入。
単年度事業の場合は、記入不要。</t>
        </r>
      </text>
    </comment>
    <comment ref="B10" authorId="1" shapeId="0" xr:uid="{EC05A3AE-E5D5-4C0C-BD4C-71E86B90B4C2}">
      <text>
        <r>
          <rPr>
            <sz val="9"/>
            <color indexed="81"/>
            <rFont val="MS P ゴシック"/>
            <family val="3"/>
            <charset val="128"/>
          </rPr>
          <t>契約内容がわかるように
事業費内訳名を記載。</t>
        </r>
      </text>
    </comment>
    <comment ref="F10" authorId="1" shapeId="0" xr:uid="{51DEB35C-128B-4DAC-989D-3EF4B4B0F24E}">
      <text>
        <r>
          <rPr>
            <sz val="9"/>
            <color indexed="81"/>
            <rFont val="MS P ゴシック"/>
            <family val="3"/>
            <charset val="128"/>
          </rPr>
          <t>複数の契約などを含む場合には、最も早い開始日及び最も遅い完成（見込）日を記載。</t>
        </r>
      </text>
    </comment>
    <comment ref="J12" authorId="2" shapeId="0" xr:uid="{CF84434E-B95B-433E-91CA-59CC38862DB4}">
      <text>
        <r>
          <rPr>
            <sz val="9"/>
            <color indexed="81"/>
            <rFont val="MS P ゴシック"/>
            <family val="3"/>
            <charset val="128"/>
          </rPr>
          <t>起債対象外事業費や他事業に係る事業費が含まれる場合、全体契約金額を＜＞内に記載。</t>
        </r>
      </text>
    </comment>
    <comment ref="M12" authorId="0" shapeId="0" xr:uid="{77707AAB-5022-4741-8AA0-87AD96AA13D9}">
      <text>
        <r>
          <rPr>
            <sz val="9"/>
            <color indexed="81"/>
            <rFont val="MS P ゴシック"/>
            <family val="3"/>
            <charset val="128"/>
          </rPr>
          <t>補助事業と単独事業で基準充当率が異なる場合のみ記載</t>
        </r>
      </text>
    </comment>
    <comment ref="B15" authorId="0" shapeId="0" xr:uid="{1FF1B4A2-0C3E-4E5B-89A1-6C8CB9AA8878}">
      <text>
        <r>
          <rPr>
            <sz val="9"/>
            <color indexed="81"/>
            <rFont val="MS P ゴシック"/>
            <family val="3"/>
            <charset val="128"/>
          </rPr>
          <t>欄が足りない場合は、B16～37欄を再表示してご利用ください。</t>
        </r>
      </text>
    </comment>
    <comment ref="E43" authorId="0" shapeId="0" xr:uid="{1369134F-7CB8-416A-83E2-480EBDAF7C53}">
      <text>
        <r>
          <rPr>
            <b/>
            <sz val="9"/>
            <color indexed="81"/>
            <rFont val="ＭＳ Ｐゴシック"/>
            <family val="3"/>
            <charset val="128"/>
          </rPr>
          <t>当該欄には、国庫補助金の名称を記入すること。</t>
        </r>
      </text>
    </comment>
    <comment ref="M43" authorId="0" shapeId="0" xr:uid="{A4914A49-F844-40A6-8115-F61A838F6CC3}">
      <text>
        <r>
          <rPr>
            <sz val="9"/>
            <color indexed="81"/>
            <rFont val="MS P ゴシック"/>
            <family val="3"/>
            <charset val="128"/>
          </rPr>
          <t>補助事業と単独事業で基準充当率が異なる場合のみ記載</t>
        </r>
      </text>
    </comment>
    <comment ref="E44" authorId="0" shapeId="0" xr:uid="{7BAFC804-6A03-4DDE-A5E8-0FFDBF0860B5}">
      <text>
        <r>
          <rPr>
            <sz val="9"/>
            <color indexed="81"/>
            <rFont val="ＭＳ Ｐゴシック"/>
            <family val="3"/>
            <charset val="128"/>
          </rPr>
          <t>当該欄には、都道府県支出金の名称を記入すること。</t>
        </r>
      </text>
    </comment>
    <comment ref="E46" authorId="0" shapeId="0" xr:uid="{524BDAFA-4822-44E0-8889-E37F9D7EE05F}">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82AD709A-A6ED-4B91-AAE0-877E6F62E4BD}">
      <text>
        <r>
          <rPr>
            <sz val="9"/>
            <color indexed="81"/>
            <rFont val="ＭＳ Ｐゴシック"/>
            <family val="3"/>
            <charset val="128"/>
          </rPr>
          <t>該当するものを選択すること。</t>
        </r>
      </text>
    </comment>
    <comment ref="J56" authorId="1" shapeId="0" xr:uid="{7F0A9A07-1967-4CDF-BD62-231142112387}">
      <text>
        <r>
          <rPr>
            <sz val="9"/>
            <color indexed="81"/>
            <rFont val="MS P ゴシック"/>
            <family val="3"/>
            <charset val="128"/>
          </rPr>
          <t xml:space="preserve">借入を行う事業の地方債充当率を記入。
</t>
        </r>
      </text>
    </comment>
    <comment ref="Z56" authorId="0" shapeId="0" xr:uid="{D930DD20-2E1C-48DF-82AC-BA6332F21C28}">
      <text>
        <r>
          <rPr>
            <sz val="9"/>
            <color indexed="81"/>
            <rFont val="ＭＳ Ｐゴシック"/>
            <family val="3"/>
            <charset val="128"/>
          </rPr>
          <t>該当するものを選択すること。</t>
        </r>
      </text>
    </comment>
    <comment ref="D59" authorId="0" shapeId="0" xr:uid="{64B6C699-1FC3-4082-81FE-1B1DDA7CCA26}">
      <text>
        <r>
          <rPr>
            <sz val="9"/>
            <color indexed="81"/>
            <rFont val="MS P ゴシック"/>
            <family val="3"/>
            <charset val="128"/>
          </rPr>
          <t>事業全体で予算を定めている場合は（総括表に記載がある場合は）記載不要。</t>
        </r>
      </text>
    </comment>
    <comment ref="J61" authorId="0" shapeId="0" xr:uid="{9B39FAB1-7920-4560-A18D-EF56D2D67813}">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7B8DEB60-E9F9-4FD7-BF78-D66C986CF5C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CDB5FFD3-919A-4FCB-85E1-120B3BDB0E40}">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82EEF31-CB74-4E29-91DC-EEE34B55B75F}">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7EEADB86-4834-4084-9558-D8FEC5BDDEB1}">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EFD49ACE-659D-46C5-A423-5B1AC492E3F8}">
      <text>
        <r>
          <rPr>
            <sz val="9"/>
            <color indexed="81"/>
            <rFont val="ＭＳ Ｐゴシック"/>
            <family val="3"/>
            <charset val="128"/>
          </rPr>
          <t>起債同意（許可）書のうち、財政融資資金の借入金額を記入すること。</t>
        </r>
      </text>
    </comment>
    <comment ref="W62" authorId="0" shapeId="0" xr:uid="{19A9B1B8-ED29-4C55-B737-1608EE37B644}">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1640E7DA-0DB6-4967-B323-2181827E51CC}">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1CCE898A-4093-4253-9F1D-48B4A7E1E936}">
      <text>
        <r>
          <rPr>
            <sz val="9"/>
            <color indexed="81"/>
            <rFont val="MS P ゴシック"/>
            <family val="3"/>
            <charset val="128"/>
          </rPr>
          <t>事業全体で起債同意を得ている場合（総括表に記載がある場合）記載不要。</t>
        </r>
      </text>
    </comment>
    <comment ref="M63" authorId="0" shapeId="0" xr:uid="{D148D660-0D37-4876-80B6-E38864BB4626}">
      <text>
        <r>
          <rPr>
            <sz val="9"/>
            <color indexed="81"/>
            <rFont val="MS P ゴシック"/>
            <family val="3"/>
            <charset val="128"/>
          </rPr>
          <t>事業全体で起債同意を得ている場合で、総括表の「起債同意」欄に記載がある場合、記載不要。</t>
        </r>
      </text>
    </comment>
    <comment ref="L68" authorId="0" shapeId="0" xr:uid="{AB3553E4-CBBA-46B2-B09A-A78D57B95425}">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F7A0790A-08AC-4F95-8F52-1E61652D1FCC}">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BCCA98C9-9518-4C64-96E4-EB5A2CB23AAE}">
      <text>
        <r>
          <rPr>
            <sz val="9"/>
            <color indexed="81"/>
            <rFont val="MS P ゴシック"/>
            <family val="3"/>
            <charset val="128"/>
          </rPr>
          <t>起債事業名を選択してください。</t>
        </r>
      </text>
    </comment>
    <comment ref="J4" authorId="0" shapeId="0" xr:uid="{3171CFEA-8916-4FF6-B6ED-0B51174AECDD}">
      <text>
        <r>
          <rPr>
            <sz val="9"/>
            <color indexed="81"/>
            <rFont val="MS P ゴシック"/>
            <family val="3"/>
            <charset val="128"/>
          </rPr>
          <t>起債計画書の事業名を記載してください。</t>
        </r>
      </text>
    </comment>
    <comment ref="D6" authorId="1" shapeId="0" xr:uid="{C947A26F-A3A1-45B3-B985-79678C72051F}">
      <text>
        <r>
          <rPr>
            <sz val="9"/>
            <color indexed="81"/>
            <rFont val="MS P ゴシック"/>
            <family val="3"/>
            <charset val="128"/>
          </rPr>
          <t>起債計画書等に基づき、事業内容や必要性及び効果などを記載。</t>
        </r>
      </text>
    </comment>
    <comment ref="X6" authorId="1" shapeId="0" xr:uid="{4AB4F9DD-1796-4930-8632-A5D8C96D2172}">
      <text>
        <r>
          <rPr>
            <sz val="9"/>
            <color indexed="81"/>
            <rFont val="MS P ゴシック"/>
            <family val="3"/>
            <charset val="128"/>
          </rPr>
          <t>計画期間が複数年度にわたる場合は、それぞれの実施内容を記入。
単年度事業の場合は、記入不要。</t>
        </r>
      </text>
    </comment>
    <comment ref="B10" authorId="1" shapeId="0" xr:uid="{2DC5DF34-BCDC-4D01-ACF3-0051A85FD2DC}">
      <text>
        <r>
          <rPr>
            <sz val="9"/>
            <color indexed="81"/>
            <rFont val="MS P ゴシック"/>
            <family val="3"/>
            <charset val="128"/>
          </rPr>
          <t>契約内容がわかるように
事業費内訳名を記載。</t>
        </r>
      </text>
    </comment>
    <comment ref="F10" authorId="1" shapeId="0" xr:uid="{89712A10-ECF0-4FE5-8B55-F2C078D51809}">
      <text>
        <r>
          <rPr>
            <sz val="9"/>
            <color indexed="81"/>
            <rFont val="MS P ゴシック"/>
            <family val="3"/>
            <charset val="128"/>
          </rPr>
          <t>複数の契約などを含む場合には、最も早い開始日及び最も遅い完成（見込）日を記載。</t>
        </r>
      </text>
    </comment>
    <comment ref="J12" authorId="2" shapeId="0" xr:uid="{71895E7F-0677-49D9-8A42-811BAD04B2B1}">
      <text>
        <r>
          <rPr>
            <sz val="9"/>
            <color indexed="81"/>
            <rFont val="MS P ゴシック"/>
            <family val="3"/>
            <charset val="128"/>
          </rPr>
          <t>起債対象外事業費や他事業に係る事業費が含まれる場合、全体契約金額を＜＞内に記載。</t>
        </r>
      </text>
    </comment>
    <comment ref="M12" authorId="0" shapeId="0" xr:uid="{8A9F8753-4F0D-466D-AA98-BE6527FA228B}">
      <text>
        <r>
          <rPr>
            <sz val="9"/>
            <color indexed="81"/>
            <rFont val="MS P ゴシック"/>
            <family val="3"/>
            <charset val="128"/>
          </rPr>
          <t>補助事業と単独事業で基準充当率が異なる場合のみ記載</t>
        </r>
      </text>
    </comment>
    <comment ref="B15" authorId="0" shapeId="0" xr:uid="{B495DE38-99A0-4FFD-8CC1-59DA28E9F628}">
      <text>
        <r>
          <rPr>
            <sz val="9"/>
            <color indexed="81"/>
            <rFont val="MS P ゴシック"/>
            <family val="3"/>
            <charset val="128"/>
          </rPr>
          <t>欄が足りない場合は、B16～37欄を再表示してご利用ください。</t>
        </r>
      </text>
    </comment>
    <comment ref="E43" authorId="0" shapeId="0" xr:uid="{DA3A92EC-C958-4CD0-B4AD-1A6AA1EA00AA}">
      <text>
        <r>
          <rPr>
            <b/>
            <sz val="9"/>
            <color indexed="81"/>
            <rFont val="ＭＳ Ｐゴシック"/>
            <family val="3"/>
            <charset val="128"/>
          </rPr>
          <t>当該欄には、国庫補助金の名称を記入すること。</t>
        </r>
      </text>
    </comment>
    <comment ref="M43" authorId="0" shapeId="0" xr:uid="{8CB0BF47-0B24-4B1F-9514-30ADCEF02782}">
      <text>
        <r>
          <rPr>
            <sz val="9"/>
            <color indexed="81"/>
            <rFont val="MS P ゴシック"/>
            <family val="3"/>
            <charset val="128"/>
          </rPr>
          <t>補助事業と単独事業で基準充当率が異なる場合のみ記載</t>
        </r>
      </text>
    </comment>
    <comment ref="E44" authorId="0" shapeId="0" xr:uid="{8F44F8D4-AA7A-4DCE-A0BB-E4F7B7460D44}">
      <text>
        <r>
          <rPr>
            <sz val="9"/>
            <color indexed="81"/>
            <rFont val="ＭＳ Ｐゴシック"/>
            <family val="3"/>
            <charset val="128"/>
          </rPr>
          <t>当該欄には、都道府県支出金の名称を記入すること。</t>
        </r>
      </text>
    </comment>
    <comment ref="E46" authorId="0" shapeId="0" xr:uid="{46D76D00-F87E-4810-AD01-8902E0931400}">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48AF6124-440C-474B-ABD6-6C91DD440612}">
      <text>
        <r>
          <rPr>
            <sz val="9"/>
            <color indexed="81"/>
            <rFont val="ＭＳ Ｐゴシック"/>
            <family val="3"/>
            <charset val="128"/>
          </rPr>
          <t>該当するものを選択すること。</t>
        </r>
      </text>
    </comment>
    <comment ref="J56" authorId="1" shapeId="0" xr:uid="{887A6CF0-23E2-410F-BBC9-CC489F73417B}">
      <text>
        <r>
          <rPr>
            <sz val="9"/>
            <color indexed="81"/>
            <rFont val="MS P ゴシック"/>
            <family val="3"/>
            <charset val="128"/>
          </rPr>
          <t xml:space="preserve">借入を行う事業の地方債充当率を記入。
</t>
        </r>
      </text>
    </comment>
    <comment ref="Z56" authorId="0" shapeId="0" xr:uid="{8B110DF5-D6CF-4D05-A951-4343138417EA}">
      <text>
        <r>
          <rPr>
            <sz val="9"/>
            <color indexed="81"/>
            <rFont val="ＭＳ Ｐゴシック"/>
            <family val="3"/>
            <charset val="128"/>
          </rPr>
          <t>該当するものを選択すること。</t>
        </r>
      </text>
    </comment>
    <comment ref="D59" authorId="0" shapeId="0" xr:uid="{70FCC690-872E-4D0F-9A46-9A454A55B964}">
      <text>
        <r>
          <rPr>
            <sz val="9"/>
            <color indexed="81"/>
            <rFont val="MS P ゴシック"/>
            <family val="3"/>
            <charset val="128"/>
          </rPr>
          <t>事業全体で予算を定めている場合は（総括表に記載がある場合は）記載不要。</t>
        </r>
      </text>
    </comment>
    <comment ref="J61" authorId="0" shapeId="0" xr:uid="{6242CC87-2CEE-4897-80EB-57E3FA7D31BE}">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7396F88B-BF46-4659-B849-AFB78BE953DF}">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2D31174-A91B-4613-831C-CE97B3A53B7B}">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71B68852-82BA-4599-87DB-39BAD8F93778}">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AE62D09E-5EFA-42AE-950B-A39986C3BA0B}">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9BF784A7-967E-41AC-9C00-992EF3B9D60D}">
      <text>
        <r>
          <rPr>
            <sz val="9"/>
            <color indexed="81"/>
            <rFont val="ＭＳ Ｐゴシック"/>
            <family val="3"/>
            <charset val="128"/>
          </rPr>
          <t>起債同意（許可）書のうち、財政融資資金の借入金額を記入すること。</t>
        </r>
      </text>
    </comment>
    <comment ref="W62" authorId="0" shapeId="0" xr:uid="{F03E2AEC-AE16-47E6-A6EC-EF2BEA9D1E16}">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AD1547E1-4D91-493E-88C8-19B500FC9496}">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9365EB52-6470-4F92-A5B8-66B6CAB2F028}">
      <text>
        <r>
          <rPr>
            <sz val="9"/>
            <color indexed="81"/>
            <rFont val="MS P ゴシック"/>
            <family val="3"/>
            <charset val="128"/>
          </rPr>
          <t>事業全体で起債同意を得ている場合（総括表に記載がある場合）記載不要。</t>
        </r>
      </text>
    </comment>
    <comment ref="M63" authorId="0" shapeId="0" xr:uid="{7F569F12-5C67-481E-BF27-2D053C3BECD9}">
      <text>
        <r>
          <rPr>
            <sz val="9"/>
            <color indexed="81"/>
            <rFont val="MS P ゴシック"/>
            <family val="3"/>
            <charset val="128"/>
          </rPr>
          <t>事業全体で起債同意を得ている場合で、総括表の「起債同意」欄に記載がある場合、記載不要。</t>
        </r>
      </text>
    </comment>
    <comment ref="L68" authorId="0" shapeId="0" xr:uid="{F1A3FEB2-D693-4348-A418-2A4AE4C23B7F}">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96A4D95A-9991-4FA1-BF5E-6173B9D734FC}">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AEC4151D-CCE4-4CA8-BB98-5B62ACB67849}">
      <text>
        <r>
          <rPr>
            <sz val="9"/>
            <color indexed="81"/>
            <rFont val="MS P ゴシック"/>
            <family val="3"/>
            <charset val="128"/>
          </rPr>
          <t>起債事業名を選択してください。</t>
        </r>
      </text>
    </comment>
    <comment ref="J4" authorId="0" shapeId="0" xr:uid="{28ABE315-D13B-41C2-934D-7B6B590D1058}">
      <text>
        <r>
          <rPr>
            <sz val="9"/>
            <color indexed="81"/>
            <rFont val="MS P ゴシック"/>
            <family val="3"/>
            <charset val="128"/>
          </rPr>
          <t>起債計画書の事業名を記載してください。</t>
        </r>
      </text>
    </comment>
    <comment ref="D6" authorId="1" shapeId="0" xr:uid="{A7398BAE-BFE5-4C87-9BC6-BE109F1F4A1D}">
      <text>
        <r>
          <rPr>
            <sz val="9"/>
            <color indexed="81"/>
            <rFont val="MS P ゴシック"/>
            <family val="3"/>
            <charset val="128"/>
          </rPr>
          <t>起債計画書等に基づき、事業内容や必要性及び効果などを記載。</t>
        </r>
      </text>
    </comment>
    <comment ref="X6" authorId="1" shapeId="0" xr:uid="{144DCB49-208F-43D8-9A0B-2298F1507B8F}">
      <text>
        <r>
          <rPr>
            <sz val="9"/>
            <color indexed="81"/>
            <rFont val="MS P ゴシック"/>
            <family val="3"/>
            <charset val="128"/>
          </rPr>
          <t>計画期間が複数年度にわたる場合は、それぞれの実施内容を記入。
単年度事業の場合は、記入不要。</t>
        </r>
      </text>
    </comment>
    <comment ref="B10" authorId="1" shapeId="0" xr:uid="{9C907CA6-FE02-4B21-A741-CCA5E9C87F8A}">
      <text>
        <r>
          <rPr>
            <sz val="9"/>
            <color indexed="81"/>
            <rFont val="MS P ゴシック"/>
            <family val="3"/>
            <charset val="128"/>
          </rPr>
          <t>契約内容がわかるように
事業費内訳名を記載。</t>
        </r>
      </text>
    </comment>
    <comment ref="F10" authorId="1" shapeId="0" xr:uid="{0B5CFF06-A2C3-4DA1-A04D-BE6EF582821F}">
      <text>
        <r>
          <rPr>
            <sz val="9"/>
            <color indexed="81"/>
            <rFont val="MS P ゴシック"/>
            <family val="3"/>
            <charset val="128"/>
          </rPr>
          <t>複数の契約などを含む場合には、最も早い開始日及び最も遅い完成（見込）日を記載。</t>
        </r>
      </text>
    </comment>
    <comment ref="J12" authorId="2" shapeId="0" xr:uid="{BA0F44B1-E65B-4894-91E4-9364AA858432}">
      <text>
        <r>
          <rPr>
            <sz val="9"/>
            <color indexed="81"/>
            <rFont val="MS P ゴシック"/>
            <family val="3"/>
            <charset val="128"/>
          </rPr>
          <t>起債対象外事業費や他事業に係る事業費が含まれる場合、全体契約金額を＜＞内に記載。</t>
        </r>
      </text>
    </comment>
    <comment ref="M12" authorId="0" shapeId="0" xr:uid="{C5D8433B-C357-44B3-BD7F-E154C2378B07}">
      <text>
        <r>
          <rPr>
            <sz val="9"/>
            <color indexed="81"/>
            <rFont val="MS P ゴシック"/>
            <family val="3"/>
            <charset val="128"/>
          </rPr>
          <t>補助事業と単独事業で基準充当率が異なる場合のみ記載</t>
        </r>
      </text>
    </comment>
    <comment ref="B15" authorId="0" shapeId="0" xr:uid="{48BC5629-78D4-4F90-A89B-E8FA2C6CED93}">
      <text>
        <r>
          <rPr>
            <sz val="9"/>
            <color indexed="81"/>
            <rFont val="MS P ゴシック"/>
            <family val="3"/>
            <charset val="128"/>
          </rPr>
          <t>欄が足りない場合は、B16～37欄を再表示してご利用ください。</t>
        </r>
      </text>
    </comment>
    <comment ref="E43" authorId="0" shapeId="0" xr:uid="{5FE3FF6A-D8E9-4560-96CC-03F2E71B3DDF}">
      <text>
        <r>
          <rPr>
            <b/>
            <sz val="9"/>
            <color indexed="81"/>
            <rFont val="ＭＳ Ｐゴシック"/>
            <family val="3"/>
            <charset val="128"/>
          </rPr>
          <t>当該欄には、国庫補助金の名称を記入すること。</t>
        </r>
      </text>
    </comment>
    <comment ref="M43" authorId="0" shapeId="0" xr:uid="{8A9FCB1C-5830-4649-B381-FA10843DEFAF}">
      <text>
        <r>
          <rPr>
            <sz val="9"/>
            <color indexed="81"/>
            <rFont val="MS P ゴシック"/>
            <family val="3"/>
            <charset val="128"/>
          </rPr>
          <t>補助事業と単独事業で基準充当率が異なる場合のみ記載</t>
        </r>
      </text>
    </comment>
    <comment ref="E44" authorId="0" shapeId="0" xr:uid="{BE0CC74F-71A9-41B3-BDB6-E36DCF2DB6A9}">
      <text>
        <r>
          <rPr>
            <sz val="9"/>
            <color indexed="81"/>
            <rFont val="ＭＳ Ｐゴシック"/>
            <family val="3"/>
            <charset val="128"/>
          </rPr>
          <t>当該欄には、都道府県支出金の名称を記入すること。</t>
        </r>
      </text>
    </comment>
    <comment ref="E46" authorId="0" shapeId="0" xr:uid="{FEFF6904-4C34-4B42-989F-9B81AEC9539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FE12D6D7-47BD-405C-9178-F0A5A35B8152}">
      <text>
        <r>
          <rPr>
            <sz val="9"/>
            <color indexed="81"/>
            <rFont val="ＭＳ Ｐゴシック"/>
            <family val="3"/>
            <charset val="128"/>
          </rPr>
          <t>該当するものを選択すること。</t>
        </r>
      </text>
    </comment>
    <comment ref="J56" authorId="1" shapeId="0" xr:uid="{37F0B132-D94D-426B-9EFF-2BFD901B7936}">
      <text>
        <r>
          <rPr>
            <sz val="9"/>
            <color indexed="81"/>
            <rFont val="MS P ゴシック"/>
            <family val="3"/>
            <charset val="128"/>
          </rPr>
          <t xml:space="preserve">借入を行う事業の地方債充当率を記入。
</t>
        </r>
      </text>
    </comment>
    <comment ref="Z56" authorId="0" shapeId="0" xr:uid="{9BCC75B3-D4BF-4AD7-BB68-7A3FE6337D91}">
      <text>
        <r>
          <rPr>
            <sz val="9"/>
            <color indexed="81"/>
            <rFont val="ＭＳ Ｐゴシック"/>
            <family val="3"/>
            <charset val="128"/>
          </rPr>
          <t>該当するものを選択すること。</t>
        </r>
      </text>
    </comment>
    <comment ref="D59" authorId="0" shapeId="0" xr:uid="{7423871D-4AD8-465C-A219-290A9AFCA686}">
      <text>
        <r>
          <rPr>
            <sz val="9"/>
            <color indexed="81"/>
            <rFont val="MS P ゴシック"/>
            <family val="3"/>
            <charset val="128"/>
          </rPr>
          <t>事業全体で予算を定めている場合は（総括表に記載がある場合は）記載不要。</t>
        </r>
      </text>
    </comment>
    <comment ref="J61" authorId="0" shapeId="0" xr:uid="{29FE80EE-3F3F-4FA6-8FDE-13381B04E052}">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8E0F8248-6A87-4954-9E2D-1B62A8C26BCC}">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6DCBA9B-137A-41C8-B202-FD2EFBA12F66}">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F4020E87-A072-4DB9-8BDC-0D4897708F14}">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BA816B1C-2995-47C1-908D-12602B6385E7}">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73004008-7560-45FB-98F2-D931EF17FC31}">
      <text>
        <r>
          <rPr>
            <sz val="9"/>
            <color indexed="81"/>
            <rFont val="ＭＳ Ｐゴシック"/>
            <family val="3"/>
            <charset val="128"/>
          </rPr>
          <t>起債同意（許可）書のうち、財政融資資金の借入金額を記入すること。</t>
        </r>
      </text>
    </comment>
    <comment ref="W62" authorId="0" shapeId="0" xr:uid="{08EE95FC-B2A2-4FB1-9CAF-C67F64D9E22B}">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4A32CD47-AE0D-4B25-8A07-D76334FCB269}">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42228BDC-C236-4DEF-BD58-4EF41DD25F32}">
      <text>
        <r>
          <rPr>
            <sz val="9"/>
            <color indexed="81"/>
            <rFont val="MS P ゴシック"/>
            <family val="3"/>
            <charset val="128"/>
          </rPr>
          <t>事業全体で起債同意を得ている場合（総括表に記載がある場合）記載不要。</t>
        </r>
      </text>
    </comment>
    <comment ref="M63" authorId="0" shapeId="0" xr:uid="{9D88AC26-A9D0-4236-820D-7D6449C59059}">
      <text>
        <r>
          <rPr>
            <sz val="9"/>
            <color indexed="81"/>
            <rFont val="MS P ゴシック"/>
            <family val="3"/>
            <charset val="128"/>
          </rPr>
          <t>事業全体で起債同意を得ている場合で、総括表の「起債同意」欄に記載がある場合、記載不要。</t>
        </r>
      </text>
    </comment>
    <comment ref="L68" authorId="0" shapeId="0" xr:uid="{FCF52866-1327-4DCA-AA98-A4C4E9E82CB2}">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6BAC2776-2DAD-436B-BFFD-6557EB69A7CE}">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AB01C618-3BA9-4A0A-B5A5-A10441095A16}">
      <text>
        <r>
          <rPr>
            <sz val="9"/>
            <color indexed="81"/>
            <rFont val="MS P ゴシック"/>
            <family val="3"/>
            <charset val="128"/>
          </rPr>
          <t>起債事業名を選択してください。</t>
        </r>
      </text>
    </comment>
    <comment ref="J4" authorId="0" shapeId="0" xr:uid="{8BE8464F-80FC-4134-88A0-83C7F198395C}">
      <text>
        <r>
          <rPr>
            <sz val="9"/>
            <color indexed="81"/>
            <rFont val="MS P ゴシック"/>
            <family val="3"/>
            <charset val="128"/>
          </rPr>
          <t>起債計画書の事業名を記載してください。</t>
        </r>
      </text>
    </comment>
    <comment ref="D6" authorId="1" shapeId="0" xr:uid="{F264A8A8-C9CA-4843-BE71-A5411B5F4375}">
      <text>
        <r>
          <rPr>
            <sz val="9"/>
            <color indexed="81"/>
            <rFont val="MS P ゴシック"/>
            <family val="3"/>
            <charset val="128"/>
          </rPr>
          <t>起債計画書等に基づき、事業内容や必要性及び効果などを記載。</t>
        </r>
      </text>
    </comment>
    <comment ref="X6" authorId="1" shapeId="0" xr:uid="{F6006626-691F-401E-B542-9CB81EDC78F8}">
      <text>
        <r>
          <rPr>
            <sz val="9"/>
            <color indexed="81"/>
            <rFont val="MS P ゴシック"/>
            <family val="3"/>
            <charset val="128"/>
          </rPr>
          <t>計画期間が複数年度にわたる場合は、それぞれの実施内容を記入。
単年度事業の場合は、記入不要。</t>
        </r>
      </text>
    </comment>
    <comment ref="B10" authorId="1" shapeId="0" xr:uid="{D909CD07-C5E6-4BE1-9C13-BFD16D6650B9}">
      <text>
        <r>
          <rPr>
            <sz val="9"/>
            <color indexed="81"/>
            <rFont val="MS P ゴシック"/>
            <family val="3"/>
            <charset val="128"/>
          </rPr>
          <t>契約内容がわかるように
事業費内訳名を記載。</t>
        </r>
      </text>
    </comment>
    <comment ref="F10" authorId="1" shapeId="0" xr:uid="{F67C680D-CF80-445B-8650-4B4590752A5B}">
      <text>
        <r>
          <rPr>
            <sz val="9"/>
            <color indexed="81"/>
            <rFont val="MS P ゴシック"/>
            <family val="3"/>
            <charset val="128"/>
          </rPr>
          <t>複数の契約などを含む場合には、最も早い開始日及び最も遅い完成（見込）日を記載。</t>
        </r>
      </text>
    </comment>
    <comment ref="J12" authorId="2" shapeId="0" xr:uid="{7F2D7EB8-2AB8-4FD7-94BC-52AA160323E2}">
      <text>
        <r>
          <rPr>
            <sz val="9"/>
            <color indexed="81"/>
            <rFont val="MS P ゴシック"/>
            <family val="3"/>
            <charset val="128"/>
          </rPr>
          <t>起債対象外事業費や他事業に係る事業費が含まれる場合、全体契約金額を＜＞内に記載。</t>
        </r>
      </text>
    </comment>
    <comment ref="M12" authorId="0" shapeId="0" xr:uid="{7C75E85F-7BFA-4FB6-BEEA-54BC83F5BBEE}">
      <text>
        <r>
          <rPr>
            <sz val="9"/>
            <color indexed="81"/>
            <rFont val="MS P ゴシック"/>
            <family val="3"/>
            <charset val="128"/>
          </rPr>
          <t>補助事業と単独事業で基準充当率が異なる場合のみ記載</t>
        </r>
      </text>
    </comment>
    <comment ref="B15" authorId="0" shapeId="0" xr:uid="{CC3B5B70-FBDD-464F-993A-17F087DF11AB}">
      <text>
        <r>
          <rPr>
            <sz val="9"/>
            <color indexed="81"/>
            <rFont val="MS P ゴシック"/>
            <family val="3"/>
            <charset val="128"/>
          </rPr>
          <t>欄が足りない場合は、B16～37欄を再表示してご利用ください。</t>
        </r>
      </text>
    </comment>
    <comment ref="E43" authorId="0" shapeId="0" xr:uid="{3154F1DD-E34B-4BA1-AB79-11237DBAF17E}">
      <text>
        <r>
          <rPr>
            <b/>
            <sz val="9"/>
            <color indexed="81"/>
            <rFont val="ＭＳ Ｐゴシック"/>
            <family val="3"/>
            <charset val="128"/>
          </rPr>
          <t>当該欄には、国庫補助金の名称を記入すること。</t>
        </r>
      </text>
    </comment>
    <comment ref="M43" authorId="0" shapeId="0" xr:uid="{A6931011-235A-465A-8332-C1A920FF7522}">
      <text>
        <r>
          <rPr>
            <sz val="9"/>
            <color indexed="81"/>
            <rFont val="MS P ゴシック"/>
            <family val="3"/>
            <charset val="128"/>
          </rPr>
          <t>補助事業と単独事業で基準充当率が異なる場合のみ記載</t>
        </r>
      </text>
    </comment>
    <comment ref="E44" authorId="0" shapeId="0" xr:uid="{74C8E537-A72D-4B16-982B-0E022923F0A5}">
      <text>
        <r>
          <rPr>
            <sz val="9"/>
            <color indexed="81"/>
            <rFont val="ＭＳ Ｐゴシック"/>
            <family val="3"/>
            <charset val="128"/>
          </rPr>
          <t>当該欄には、都道府県支出金の名称を記入すること。</t>
        </r>
      </text>
    </comment>
    <comment ref="E46" authorId="0" shapeId="0" xr:uid="{B0F8B927-0C83-429A-A740-4FA401417385}">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85470F13-CC09-44CD-96B7-C878756585EE}">
      <text>
        <r>
          <rPr>
            <sz val="9"/>
            <color indexed="81"/>
            <rFont val="ＭＳ Ｐゴシック"/>
            <family val="3"/>
            <charset val="128"/>
          </rPr>
          <t>該当するものを選択すること。</t>
        </r>
      </text>
    </comment>
    <comment ref="J56" authorId="1" shapeId="0" xr:uid="{2E327611-602B-49EF-85A3-A8B96429B496}">
      <text>
        <r>
          <rPr>
            <sz val="9"/>
            <color indexed="81"/>
            <rFont val="MS P ゴシック"/>
            <family val="3"/>
            <charset val="128"/>
          </rPr>
          <t xml:space="preserve">借入を行う事業の地方債充当率を記入。
</t>
        </r>
      </text>
    </comment>
    <comment ref="Z56" authorId="0" shapeId="0" xr:uid="{91278616-F9C0-4B57-A31F-2A641B9A5DF4}">
      <text>
        <r>
          <rPr>
            <sz val="9"/>
            <color indexed="81"/>
            <rFont val="ＭＳ Ｐゴシック"/>
            <family val="3"/>
            <charset val="128"/>
          </rPr>
          <t>該当するものを選択すること。</t>
        </r>
      </text>
    </comment>
    <comment ref="D59" authorId="0" shapeId="0" xr:uid="{FB055888-7D27-4448-B4F0-8F9BB68F23ED}">
      <text>
        <r>
          <rPr>
            <sz val="9"/>
            <color indexed="81"/>
            <rFont val="MS P ゴシック"/>
            <family val="3"/>
            <charset val="128"/>
          </rPr>
          <t>事業全体で予算を定めている場合は（総括表に記載がある場合は）記載不要。</t>
        </r>
      </text>
    </comment>
    <comment ref="J61" authorId="0" shapeId="0" xr:uid="{59111857-F25C-4038-B089-1C10FFF625B9}">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114E48C5-4550-4106-B2B9-8FA208065021}">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79B501DF-B356-4FA5-BE3A-2C2396B5D1E2}">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BDFEE9E6-2496-4838-A357-31C2218F41B1}">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3BC2B552-F499-46C6-9859-F187E11BDCC8}">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EA95F539-679E-4729-AB7D-BBA923CE84C6}">
      <text>
        <r>
          <rPr>
            <sz val="9"/>
            <color indexed="81"/>
            <rFont val="ＭＳ Ｐゴシック"/>
            <family val="3"/>
            <charset val="128"/>
          </rPr>
          <t>起債同意（許可）書のうち、財政融資資金の借入金額を記入すること。</t>
        </r>
      </text>
    </comment>
    <comment ref="W62" authorId="0" shapeId="0" xr:uid="{D26CB5AD-D364-429D-9CED-C8DF24CB8C1F}">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790DE46F-4B1C-4F10-87E3-73FDE67E1ECE}">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B93041EB-8D48-4BEA-A0AE-17B65229D7DE}">
      <text>
        <r>
          <rPr>
            <sz val="9"/>
            <color indexed="81"/>
            <rFont val="MS P ゴシック"/>
            <family val="3"/>
            <charset val="128"/>
          </rPr>
          <t>事業全体で起債同意を得ている場合（総括表に記載がある場合）記載不要。</t>
        </r>
      </text>
    </comment>
    <comment ref="M63" authorId="0" shapeId="0" xr:uid="{D86047CB-2358-450D-A709-D91865660BF6}">
      <text>
        <r>
          <rPr>
            <sz val="9"/>
            <color indexed="81"/>
            <rFont val="MS P ゴシック"/>
            <family val="3"/>
            <charset val="128"/>
          </rPr>
          <t>事業全体で起債同意を得ている場合で、総括表の「起債同意」欄に記載がある場合、記載不要。</t>
        </r>
      </text>
    </comment>
    <comment ref="L68" authorId="0" shapeId="0" xr:uid="{526F11A7-CBA9-4EEB-A2ED-5A4256EC1A5E}">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762D79EB-E759-46E9-B5A5-620435E9EE8D}">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307CE9D4-D40D-40E4-8853-C59D617C1704}">
      <text>
        <r>
          <rPr>
            <sz val="9"/>
            <color indexed="81"/>
            <rFont val="MS P ゴシック"/>
            <family val="3"/>
            <charset val="128"/>
          </rPr>
          <t>起債事業名を選択してください。</t>
        </r>
      </text>
    </comment>
    <comment ref="J4" authorId="0" shapeId="0" xr:uid="{F4FB6989-02AE-4053-A943-40C19D128DB8}">
      <text>
        <r>
          <rPr>
            <sz val="9"/>
            <color indexed="81"/>
            <rFont val="MS P ゴシック"/>
            <family val="3"/>
            <charset val="128"/>
          </rPr>
          <t>起債計画書の事業名を記載してください。</t>
        </r>
      </text>
    </comment>
    <comment ref="D6" authorId="1" shapeId="0" xr:uid="{006F08AB-CAC5-4718-9A7A-874F3287BE28}">
      <text>
        <r>
          <rPr>
            <sz val="9"/>
            <color indexed="81"/>
            <rFont val="MS P ゴシック"/>
            <family val="3"/>
            <charset val="128"/>
          </rPr>
          <t>起債計画書等に基づき、事業内容や必要性及び効果などを記載。</t>
        </r>
      </text>
    </comment>
    <comment ref="X6" authorId="1" shapeId="0" xr:uid="{A04A9EEE-1C74-43E2-8026-34920FFDD012}">
      <text>
        <r>
          <rPr>
            <sz val="9"/>
            <color indexed="81"/>
            <rFont val="MS P ゴシック"/>
            <family val="3"/>
            <charset val="128"/>
          </rPr>
          <t>計画期間が複数年度にわたる場合は、それぞれの実施内容を記入。
単年度事業の場合は、記入不要。</t>
        </r>
      </text>
    </comment>
    <comment ref="B10" authorId="1" shapeId="0" xr:uid="{D3F9F524-2B06-41E3-BADA-EE3FF5D1EC4A}">
      <text>
        <r>
          <rPr>
            <sz val="9"/>
            <color indexed="81"/>
            <rFont val="MS P ゴシック"/>
            <family val="3"/>
            <charset val="128"/>
          </rPr>
          <t>契約内容がわかるように
事業費内訳名を記載。</t>
        </r>
      </text>
    </comment>
    <comment ref="F10" authorId="1" shapeId="0" xr:uid="{507F6D39-07FA-41C2-84F3-265FAB7952B5}">
      <text>
        <r>
          <rPr>
            <sz val="9"/>
            <color indexed="81"/>
            <rFont val="MS P ゴシック"/>
            <family val="3"/>
            <charset val="128"/>
          </rPr>
          <t>複数の契約などを含む場合には、最も早い開始日及び最も遅い完成（見込）日を記載。</t>
        </r>
      </text>
    </comment>
    <comment ref="J12" authorId="2" shapeId="0" xr:uid="{873DA97D-9C81-42BC-BB47-988A7B3EE0D2}">
      <text>
        <r>
          <rPr>
            <sz val="9"/>
            <color indexed="81"/>
            <rFont val="MS P ゴシック"/>
            <family val="3"/>
            <charset val="128"/>
          </rPr>
          <t>起債対象外事業費や他事業に係る事業費が含まれる場合、全体契約金額を＜＞内に記載。</t>
        </r>
      </text>
    </comment>
    <comment ref="M12" authorId="0" shapeId="0" xr:uid="{CC53B063-6946-4B99-806C-FEE87225522E}">
      <text>
        <r>
          <rPr>
            <sz val="9"/>
            <color indexed="81"/>
            <rFont val="MS P ゴシック"/>
            <family val="3"/>
            <charset val="128"/>
          </rPr>
          <t>補助事業と単独事業で基準充当率が異なる場合のみ記載</t>
        </r>
      </text>
    </comment>
    <comment ref="B15" authorId="0" shapeId="0" xr:uid="{4720C41A-FEF5-4FC1-9A38-AAAE9701B660}">
      <text>
        <r>
          <rPr>
            <sz val="9"/>
            <color indexed="81"/>
            <rFont val="MS P ゴシック"/>
            <family val="3"/>
            <charset val="128"/>
          </rPr>
          <t>欄が足りない場合は、B16～37欄を再表示してご利用ください。</t>
        </r>
      </text>
    </comment>
    <comment ref="E43" authorId="0" shapeId="0" xr:uid="{C5198D5E-8976-4EA6-8D94-8143D0810389}">
      <text>
        <r>
          <rPr>
            <b/>
            <sz val="9"/>
            <color indexed="81"/>
            <rFont val="ＭＳ Ｐゴシック"/>
            <family val="3"/>
            <charset val="128"/>
          </rPr>
          <t>当該欄には、国庫補助金の名称を記入すること。</t>
        </r>
      </text>
    </comment>
    <comment ref="M43" authorId="0" shapeId="0" xr:uid="{04AB6044-A441-4D89-8284-861EE73916A5}">
      <text>
        <r>
          <rPr>
            <sz val="9"/>
            <color indexed="81"/>
            <rFont val="MS P ゴシック"/>
            <family val="3"/>
            <charset val="128"/>
          </rPr>
          <t>補助事業と単独事業で基準充当率が異なる場合のみ記載</t>
        </r>
      </text>
    </comment>
    <comment ref="E44" authorId="0" shapeId="0" xr:uid="{1810F5E1-F53A-46CA-A61F-A654FCA0218D}">
      <text>
        <r>
          <rPr>
            <sz val="9"/>
            <color indexed="81"/>
            <rFont val="ＭＳ Ｐゴシック"/>
            <family val="3"/>
            <charset val="128"/>
          </rPr>
          <t>当該欄には、都道府県支出金の名称を記入すること。</t>
        </r>
      </text>
    </comment>
    <comment ref="E46" authorId="0" shapeId="0" xr:uid="{4B06BE4A-84DE-441F-ABA5-CF7300FC2E80}">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64B5B551-E635-4769-B6B5-E01A92B2E04F}">
      <text>
        <r>
          <rPr>
            <sz val="9"/>
            <color indexed="81"/>
            <rFont val="ＭＳ Ｐゴシック"/>
            <family val="3"/>
            <charset val="128"/>
          </rPr>
          <t>該当するものを選択すること。</t>
        </r>
      </text>
    </comment>
    <comment ref="J56" authorId="1" shapeId="0" xr:uid="{55D1A010-E7AE-4149-B805-9CD9F52C4871}">
      <text>
        <r>
          <rPr>
            <sz val="9"/>
            <color indexed="81"/>
            <rFont val="MS P ゴシック"/>
            <family val="3"/>
            <charset val="128"/>
          </rPr>
          <t xml:space="preserve">借入を行う事業の地方債充当率を記入。
</t>
        </r>
      </text>
    </comment>
    <comment ref="Z56" authorId="0" shapeId="0" xr:uid="{155C5D38-D566-46DE-92CA-AF9B31AC589B}">
      <text>
        <r>
          <rPr>
            <sz val="9"/>
            <color indexed="81"/>
            <rFont val="ＭＳ Ｐゴシック"/>
            <family val="3"/>
            <charset val="128"/>
          </rPr>
          <t>該当するものを選択すること。</t>
        </r>
      </text>
    </comment>
    <comment ref="D59" authorId="0" shapeId="0" xr:uid="{72CDF0ED-2B8C-41EC-984C-82E925FD40FE}">
      <text>
        <r>
          <rPr>
            <sz val="9"/>
            <color indexed="81"/>
            <rFont val="MS P ゴシック"/>
            <family val="3"/>
            <charset val="128"/>
          </rPr>
          <t>事業全体で予算を定めている場合は（総括表に記載がある場合は）記載不要。</t>
        </r>
      </text>
    </comment>
    <comment ref="J61" authorId="0" shapeId="0" xr:uid="{23627E9A-F4B2-47AC-958B-3AA3CDF002FE}">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44E3871E-739C-4027-BA9C-D2034DAD8256}">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9A5911BA-4D6D-49F7-A951-65359AAAB18D}">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4CB49900-0802-4FBE-965B-F138C22B56A1}">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3C2251D7-18FE-4FB0-9C49-F87809A00CDA}">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7F7D07F5-2BDB-4A68-A720-4EDB9F7FEC81}">
      <text>
        <r>
          <rPr>
            <sz val="9"/>
            <color indexed="81"/>
            <rFont val="ＭＳ Ｐゴシック"/>
            <family val="3"/>
            <charset val="128"/>
          </rPr>
          <t>起債同意（許可）書のうち、財政融資資金の借入金額を記入すること。</t>
        </r>
      </text>
    </comment>
    <comment ref="W62" authorId="0" shapeId="0" xr:uid="{DDDCED43-E355-4602-B02B-7ED4214A63C1}">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17695CCC-EEF2-4F37-906E-87039BF7672F}">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08C7B0F0-C0D4-4BB9-A72B-0ADF6E673DE4}">
      <text>
        <r>
          <rPr>
            <sz val="9"/>
            <color indexed="81"/>
            <rFont val="MS P ゴシック"/>
            <family val="3"/>
            <charset val="128"/>
          </rPr>
          <t>事業全体で起債同意を得ている場合（総括表に記載がある場合）記載不要。</t>
        </r>
      </text>
    </comment>
    <comment ref="M63" authorId="0" shapeId="0" xr:uid="{9A0CAECE-E3C1-42AB-A775-D06EB74B8752}">
      <text>
        <r>
          <rPr>
            <sz val="9"/>
            <color indexed="81"/>
            <rFont val="MS P ゴシック"/>
            <family val="3"/>
            <charset val="128"/>
          </rPr>
          <t>事業全体で起債同意を得ている場合で、総括表の「起債同意」欄に記載がある場合、記載不要。</t>
        </r>
      </text>
    </comment>
    <comment ref="L68" authorId="0" shapeId="0" xr:uid="{E25334C0-14C3-4B2C-AED8-3F19FECCD6A7}">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77FE295E-8AEB-406F-B412-D103752C8542}">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6C5A4BD3-7B3C-4393-8B55-5CFF1D4BDDCB}">
      <text>
        <r>
          <rPr>
            <sz val="9"/>
            <color indexed="81"/>
            <rFont val="MS P ゴシック"/>
            <family val="3"/>
            <charset val="128"/>
          </rPr>
          <t>起債事業名を選択してください。</t>
        </r>
      </text>
    </comment>
    <comment ref="J4" authorId="0" shapeId="0" xr:uid="{C50627D7-DC1A-4195-879F-4343AF037D3F}">
      <text>
        <r>
          <rPr>
            <sz val="9"/>
            <color indexed="81"/>
            <rFont val="MS P ゴシック"/>
            <family val="3"/>
            <charset val="128"/>
          </rPr>
          <t>起債計画書の事業名を記載してください。</t>
        </r>
      </text>
    </comment>
    <comment ref="D6" authorId="1" shapeId="0" xr:uid="{E55C55A7-402F-4BB7-AA1D-B95A6D4AD231}">
      <text>
        <r>
          <rPr>
            <sz val="9"/>
            <color indexed="81"/>
            <rFont val="MS P ゴシック"/>
            <family val="3"/>
            <charset val="128"/>
          </rPr>
          <t>起債計画書等に基づき、事業内容や必要性及び効果などを記載。</t>
        </r>
      </text>
    </comment>
    <comment ref="X6" authorId="1" shapeId="0" xr:uid="{3AA0BB2F-1EDB-44D0-966E-2AD80EF75524}">
      <text>
        <r>
          <rPr>
            <sz val="9"/>
            <color indexed="81"/>
            <rFont val="MS P ゴシック"/>
            <family val="3"/>
            <charset val="128"/>
          </rPr>
          <t>計画期間が複数年度にわたる場合は、それぞれの実施内容を記入。
単年度事業の場合は、記入不要。</t>
        </r>
      </text>
    </comment>
    <comment ref="B10" authorId="1" shapeId="0" xr:uid="{24B6FAB4-6190-437F-B7CC-EF7206C9A319}">
      <text>
        <r>
          <rPr>
            <sz val="9"/>
            <color indexed="81"/>
            <rFont val="MS P ゴシック"/>
            <family val="3"/>
            <charset val="128"/>
          </rPr>
          <t>契約内容がわかるように
事業費内訳名を記載。</t>
        </r>
      </text>
    </comment>
    <comment ref="F10" authorId="1" shapeId="0" xr:uid="{967ABE82-7D6B-4C2B-86BB-8F92ED38E58A}">
      <text>
        <r>
          <rPr>
            <sz val="9"/>
            <color indexed="81"/>
            <rFont val="MS P ゴシック"/>
            <family val="3"/>
            <charset val="128"/>
          </rPr>
          <t>複数の契約などを含む場合には、最も早い開始日及び最も遅い完成（見込）日を記載。</t>
        </r>
      </text>
    </comment>
    <comment ref="J12" authorId="2" shapeId="0" xr:uid="{0FD327B3-98DD-436D-9C35-C74A5C4C4A19}">
      <text>
        <r>
          <rPr>
            <sz val="9"/>
            <color indexed="81"/>
            <rFont val="MS P ゴシック"/>
            <family val="3"/>
            <charset val="128"/>
          </rPr>
          <t>起債対象外事業費や他事業に係る事業費が含まれる場合、全体契約金額を＜＞内に記載。</t>
        </r>
      </text>
    </comment>
    <comment ref="M12" authorId="0" shapeId="0" xr:uid="{473F945F-4061-449F-B3C1-6BD4A4FB9B63}">
      <text>
        <r>
          <rPr>
            <sz val="9"/>
            <color indexed="81"/>
            <rFont val="MS P ゴシック"/>
            <family val="3"/>
            <charset val="128"/>
          </rPr>
          <t>補助事業と単独事業で基準充当率が異なる場合のみ記載</t>
        </r>
      </text>
    </comment>
    <comment ref="B15" authorId="0" shapeId="0" xr:uid="{B5328015-C4BC-4F7B-B30B-7C3C9CEEFB73}">
      <text>
        <r>
          <rPr>
            <sz val="9"/>
            <color indexed="81"/>
            <rFont val="MS P ゴシック"/>
            <family val="3"/>
            <charset val="128"/>
          </rPr>
          <t>欄が足りない場合は、B16～37欄を再表示してご利用ください。</t>
        </r>
      </text>
    </comment>
    <comment ref="E43" authorId="0" shapeId="0" xr:uid="{91B07CAB-5FCE-4079-95E3-0C66D33C5588}">
      <text>
        <r>
          <rPr>
            <b/>
            <sz val="9"/>
            <color indexed="81"/>
            <rFont val="ＭＳ Ｐゴシック"/>
            <family val="3"/>
            <charset val="128"/>
          </rPr>
          <t>当該欄には、国庫補助金の名称を記入すること。</t>
        </r>
      </text>
    </comment>
    <comment ref="M43" authorId="0" shapeId="0" xr:uid="{8267C833-2F88-4632-8682-BC088F531B66}">
      <text>
        <r>
          <rPr>
            <sz val="9"/>
            <color indexed="81"/>
            <rFont val="MS P ゴシック"/>
            <family val="3"/>
            <charset val="128"/>
          </rPr>
          <t>補助事業と単独事業で基準充当率が異なる場合のみ記載</t>
        </r>
      </text>
    </comment>
    <comment ref="E44" authorId="0" shapeId="0" xr:uid="{2E158F6C-44BB-49FE-A8CA-6D7F989EA0D5}">
      <text>
        <r>
          <rPr>
            <sz val="9"/>
            <color indexed="81"/>
            <rFont val="ＭＳ Ｐゴシック"/>
            <family val="3"/>
            <charset val="128"/>
          </rPr>
          <t>当該欄には、都道府県支出金の名称を記入すること。</t>
        </r>
      </text>
    </comment>
    <comment ref="E46" authorId="0" shapeId="0" xr:uid="{87AFC05A-AEBA-4379-955B-6E2FA4D7999B}">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55401B52-6D0A-4F16-9C7A-1CE44CD8FE7A}">
      <text>
        <r>
          <rPr>
            <sz val="9"/>
            <color indexed="81"/>
            <rFont val="ＭＳ Ｐゴシック"/>
            <family val="3"/>
            <charset val="128"/>
          </rPr>
          <t>該当するものを選択すること。</t>
        </r>
      </text>
    </comment>
    <comment ref="J56" authorId="1" shapeId="0" xr:uid="{C6606E80-E597-445B-8EF7-E1002DEE47EB}">
      <text>
        <r>
          <rPr>
            <sz val="9"/>
            <color indexed="81"/>
            <rFont val="MS P ゴシック"/>
            <family val="3"/>
            <charset val="128"/>
          </rPr>
          <t xml:space="preserve">借入を行う事業の地方債充当率を記入。
</t>
        </r>
      </text>
    </comment>
    <comment ref="Z56" authorId="0" shapeId="0" xr:uid="{E6336BB7-C10A-455E-9EDC-31D840B16DB1}">
      <text>
        <r>
          <rPr>
            <sz val="9"/>
            <color indexed="81"/>
            <rFont val="ＭＳ Ｐゴシック"/>
            <family val="3"/>
            <charset val="128"/>
          </rPr>
          <t>該当するものを選択すること。</t>
        </r>
      </text>
    </comment>
    <comment ref="D59" authorId="0" shapeId="0" xr:uid="{3B375F5F-CBF4-4FF7-B3B9-4C9C8A909A12}">
      <text>
        <r>
          <rPr>
            <sz val="9"/>
            <color indexed="81"/>
            <rFont val="MS P ゴシック"/>
            <family val="3"/>
            <charset val="128"/>
          </rPr>
          <t>事業全体で予算を定めている場合は（総括表に記載がある場合は）記載不要。</t>
        </r>
      </text>
    </comment>
    <comment ref="J61" authorId="0" shapeId="0" xr:uid="{8FEE2938-9EAF-4C72-AB17-1829EE115837}">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65BF9F48-97D3-4ED3-8161-5FAA78E2BF68}">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945D196-8A85-4593-B271-D36D3E834B1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35B4A7CF-9011-4FE5-A186-C95E06629241}">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9E21B5D4-1EAC-4C65-944A-A6A7391646ED}">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7F6424F9-FF3A-479E-BEA9-6A03C55877C5}">
      <text>
        <r>
          <rPr>
            <sz val="9"/>
            <color indexed="81"/>
            <rFont val="ＭＳ Ｐゴシック"/>
            <family val="3"/>
            <charset val="128"/>
          </rPr>
          <t>起債同意（許可）書のうち、財政融資資金の借入金額を記入すること。</t>
        </r>
      </text>
    </comment>
    <comment ref="W62" authorId="0" shapeId="0" xr:uid="{BBBEEEFA-7F66-4676-B2C2-D0B2A2FC5E99}">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63BBC51B-1354-4837-B3F5-4F4486317230}">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0BC1807-3457-4043-A7A6-347B76E68BD0}">
      <text>
        <r>
          <rPr>
            <sz val="9"/>
            <color indexed="81"/>
            <rFont val="MS P ゴシック"/>
            <family val="3"/>
            <charset val="128"/>
          </rPr>
          <t>事業全体で起債同意を得ている場合（総括表に記載がある場合）記載不要。</t>
        </r>
      </text>
    </comment>
    <comment ref="M63" authorId="0" shapeId="0" xr:uid="{66EFD254-DAB0-4EE4-B378-D668A6050532}">
      <text>
        <r>
          <rPr>
            <sz val="9"/>
            <color indexed="81"/>
            <rFont val="MS P ゴシック"/>
            <family val="3"/>
            <charset val="128"/>
          </rPr>
          <t>事業全体で起債同意を得ている場合で、総括表の「起債同意」欄に記載がある場合、記載不要。</t>
        </r>
      </text>
    </comment>
    <comment ref="L68" authorId="0" shapeId="0" xr:uid="{427249E3-37FE-4DCB-BB90-B42977875C39}">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1DFFE8F6-7986-49DF-9EAB-A6D8889C8F66}">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2F9BCFE3-D072-41A5-9B9F-8062DF35B028}">
      <text>
        <r>
          <rPr>
            <sz val="9"/>
            <color indexed="81"/>
            <rFont val="MS P ゴシック"/>
            <family val="3"/>
            <charset val="128"/>
          </rPr>
          <t>起債事業名を選択してください。</t>
        </r>
      </text>
    </comment>
    <comment ref="J4" authorId="0" shapeId="0" xr:uid="{A5BE5E2E-E8EE-46D6-B6FC-E7AAF28EB90C}">
      <text>
        <r>
          <rPr>
            <sz val="9"/>
            <color indexed="81"/>
            <rFont val="MS P ゴシック"/>
            <family val="3"/>
            <charset val="128"/>
          </rPr>
          <t>起債計画書の事業名を記載してください。</t>
        </r>
      </text>
    </comment>
    <comment ref="D6" authorId="1" shapeId="0" xr:uid="{DAB6555A-7D00-4AA5-9CAE-09B50E7656D5}">
      <text>
        <r>
          <rPr>
            <sz val="9"/>
            <color indexed="81"/>
            <rFont val="MS P ゴシック"/>
            <family val="3"/>
            <charset val="128"/>
          </rPr>
          <t>起債計画書等に基づき、事業内容や必要性及び効果などを記載。</t>
        </r>
      </text>
    </comment>
    <comment ref="X6" authorId="1" shapeId="0" xr:uid="{8030BF28-1F2A-4692-993A-44013E48D61B}">
      <text>
        <r>
          <rPr>
            <sz val="9"/>
            <color indexed="81"/>
            <rFont val="MS P ゴシック"/>
            <family val="3"/>
            <charset val="128"/>
          </rPr>
          <t>計画期間が複数年度にわたる場合は、それぞれの実施内容を記入。
単年度事業の場合は、記入不要。</t>
        </r>
      </text>
    </comment>
    <comment ref="B10" authorId="1" shapeId="0" xr:uid="{BD9C1E4D-74F8-4708-AF7C-D26D4CF3FCDF}">
      <text>
        <r>
          <rPr>
            <sz val="9"/>
            <color indexed="81"/>
            <rFont val="MS P ゴシック"/>
            <family val="3"/>
            <charset val="128"/>
          </rPr>
          <t>契約内容がわかるように
事業費内訳名を記載。</t>
        </r>
      </text>
    </comment>
    <comment ref="F10" authorId="1" shapeId="0" xr:uid="{99DB9C30-4569-41CE-890A-A98B57F6DA73}">
      <text>
        <r>
          <rPr>
            <sz val="9"/>
            <color indexed="81"/>
            <rFont val="MS P ゴシック"/>
            <family val="3"/>
            <charset val="128"/>
          </rPr>
          <t>複数の契約などを含む場合には、最も早い開始日及び最も遅い完成（見込）日を記載。</t>
        </r>
      </text>
    </comment>
    <comment ref="J12" authorId="2" shapeId="0" xr:uid="{DA60C876-29B9-431B-A7B7-CCCFD9D03F59}">
      <text>
        <r>
          <rPr>
            <sz val="9"/>
            <color indexed="81"/>
            <rFont val="MS P ゴシック"/>
            <family val="3"/>
            <charset val="128"/>
          </rPr>
          <t>起債対象外事業費や他事業に係る事業費が含まれる場合、全体契約金額を＜＞内に記載。</t>
        </r>
      </text>
    </comment>
    <comment ref="M12" authorId="0" shapeId="0" xr:uid="{7402978F-6BFA-4528-BF28-A1D57CAF6D1F}">
      <text>
        <r>
          <rPr>
            <sz val="9"/>
            <color indexed="81"/>
            <rFont val="MS P ゴシック"/>
            <family val="3"/>
            <charset val="128"/>
          </rPr>
          <t>補助事業と単独事業で基準充当率が異なる場合のみ記載</t>
        </r>
      </text>
    </comment>
    <comment ref="B15" authorId="0" shapeId="0" xr:uid="{1C94F32E-15A3-4552-81BA-6ED2AB14D003}">
      <text>
        <r>
          <rPr>
            <sz val="9"/>
            <color indexed="81"/>
            <rFont val="MS P ゴシック"/>
            <family val="3"/>
            <charset val="128"/>
          </rPr>
          <t>欄が足りない場合は、B16～37欄を再表示してご利用ください。</t>
        </r>
      </text>
    </comment>
    <comment ref="E43" authorId="0" shapeId="0" xr:uid="{9EA93A2B-2279-4161-98CF-3829A9194FB7}">
      <text>
        <r>
          <rPr>
            <b/>
            <sz val="9"/>
            <color indexed="81"/>
            <rFont val="ＭＳ Ｐゴシック"/>
            <family val="3"/>
            <charset val="128"/>
          </rPr>
          <t>当該欄には、国庫補助金の名称を記入すること。</t>
        </r>
      </text>
    </comment>
    <comment ref="M43" authorId="0" shapeId="0" xr:uid="{34A603F8-7776-4D36-9A5C-022A97D16928}">
      <text>
        <r>
          <rPr>
            <sz val="9"/>
            <color indexed="81"/>
            <rFont val="MS P ゴシック"/>
            <family val="3"/>
            <charset val="128"/>
          </rPr>
          <t>補助事業と単独事業で基準充当率が異なる場合のみ記載</t>
        </r>
      </text>
    </comment>
    <comment ref="E44" authorId="0" shapeId="0" xr:uid="{60E71870-4F5D-4552-8DB9-290D8BD1420E}">
      <text>
        <r>
          <rPr>
            <sz val="9"/>
            <color indexed="81"/>
            <rFont val="ＭＳ Ｐゴシック"/>
            <family val="3"/>
            <charset val="128"/>
          </rPr>
          <t>当該欄には、都道府県支出金の名称を記入すること。</t>
        </r>
      </text>
    </comment>
    <comment ref="E46" authorId="0" shapeId="0" xr:uid="{9F3E91FE-45B3-4E7F-A432-8A24610285A8}">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719A11DF-59C3-43CC-94CD-002C8005ACEB}">
      <text>
        <r>
          <rPr>
            <sz val="9"/>
            <color indexed="81"/>
            <rFont val="ＭＳ Ｐゴシック"/>
            <family val="3"/>
            <charset val="128"/>
          </rPr>
          <t>該当するものを選択すること。</t>
        </r>
      </text>
    </comment>
    <comment ref="J56" authorId="1" shapeId="0" xr:uid="{41A83F5B-3C0F-4817-9933-EF24B2908A15}">
      <text>
        <r>
          <rPr>
            <sz val="9"/>
            <color indexed="81"/>
            <rFont val="MS P ゴシック"/>
            <family val="3"/>
            <charset val="128"/>
          </rPr>
          <t xml:space="preserve">借入を行う事業の地方債充当率を記入。
</t>
        </r>
      </text>
    </comment>
    <comment ref="Z56" authorId="0" shapeId="0" xr:uid="{66844F16-BDD0-4847-A090-2741E34540DF}">
      <text>
        <r>
          <rPr>
            <sz val="9"/>
            <color indexed="81"/>
            <rFont val="ＭＳ Ｐゴシック"/>
            <family val="3"/>
            <charset val="128"/>
          </rPr>
          <t>該当するものを選択すること。</t>
        </r>
      </text>
    </comment>
    <comment ref="D59" authorId="0" shapeId="0" xr:uid="{A3C95DB5-6D3D-4158-A488-FA34F3E8FFCB}">
      <text>
        <r>
          <rPr>
            <sz val="9"/>
            <color indexed="81"/>
            <rFont val="MS P ゴシック"/>
            <family val="3"/>
            <charset val="128"/>
          </rPr>
          <t>事業全体で予算を定めている場合は（総括表に記載がある場合は）記載不要。</t>
        </r>
      </text>
    </comment>
    <comment ref="J61" authorId="0" shapeId="0" xr:uid="{04CAE03D-D831-4A93-AC6D-B5CBEFBF1E5E}">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EE258C68-9A5F-472C-A4F6-3BF82FAC7845}">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B38D3B53-E023-4974-84E9-C231B811BEAA}">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A29BA369-0643-4013-98F5-9A0D15773FAF}">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FFB3EDFC-DB99-4D62-9421-CAB012583F58}">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3501C997-8818-4BB4-BD15-EE1641167226}">
      <text>
        <r>
          <rPr>
            <sz val="9"/>
            <color indexed="81"/>
            <rFont val="ＭＳ Ｐゴシック"/>
            <family val="3"/>
            <charset val="128"/>
          </rPr>
          <t>起債同意（許可）書のうち、財政融資資金の借入金額を記入すること。</t>
        </r>
      </text>
    </comment>
    <comment ref="W62" authorId="0" shapeId="0" xr:uid="{C17287ED-8B91-4004-874E-31954E4659F0}">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1FB174CF-1C18-4347-B509-8C5F4CF0B0C8}">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E8DA9D7D-EB32-4CC8-A320-D6E7BCAF6D82}">
      <text>
        <r>
          <rPr>
            <sz val="9"/>
            <color indexed="81"/>
            <rFont val="MS P ゴシック"/>
            <family val="3"/>
            <charset val="128"/>
          </rPr>
          <t>事業全体で起債同意を得ている場合（総括表に記載がある場合）記載不要。</t>
        </r>
      </text>
    </comment>
    <comment ref="M63" authorId="0" shapeId="0" xr:uid="{9297486F-3DF8-47C5-98D2-73CC272AE3BE}">
      <text>
        <r>
          <rPr>
            <sz val="9"/>
            <color indexed="81"/>
            <rFont val="MS P ゴシック"/>
            <family val="3"/>
            <charset val="128"/>
          </rPr>
          <t>事業全体で起債同意を得ている場合で、総括表の「起債同意」欄に記載がある場合、記載不要。</t>
        </r>
      </text>
    </comment>
    <comment ref="L68" authorId="0" shapeId="0" xr:uid="{095F2B12-1574-4ADA-979E-19C5D2561692}">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93B5197F-21FC-4B88-9A86-02E7D5EBC4E3}">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竹内　淳一（北陸財）</author>
    <author>岩岸　佳子（北陸財）</author>
  </authors>
  <commentList>
    <comment ref="D4" authorId="0" shapeId="0" xr:uid="{65D1E6B3-E0A5-46FC-AD83-5BAA3A6F927F}">
      <text>
        <r>
          <rPr>
            <sz val="9"/>
            <color indexed="81"/>
            <rFont val="MS P ゴシック"/>
            <family val="3"/>
            <charset val="128"/>
          </rPr>
          <t>起債事業名を選択してください。</t>
        </r>
      </text>
    </comment>
    <comment ref="J4" authorId="0" shapeId="0" xr:uid="{88822A0C-D08E-4BB8-B047-2FE7A3538DD3}">
      <text>
        <r>
          <rPr>
            <sz val="9"/>
            <color indexed="81"/>
            <rFont val="MS P ゴシック"/>
            <family val="3"/>
            <charset val="128"/>
          </rPr>
          <t>起債計画書の事業名を記載してください。</t>
        </r>
      </text>
    </comment>
    <comment ref="D6" authorId="1" shapeId="0" xr:uid="{6D188E63-7434-434C-A142-FC0A9D622CFE}">
      <text>
        <r>
          <rPr>
            <sz val="9"/>
            <color indexed="81"/>
            <rFont val="MS P ゴシック"/>
            <family val="3"/>
            <charset val="128"/>
          </rPr>
          <t>起債計画書等に基づき、事業内容や必要性及び効果などを記載。</t>
        </r>
      </text>
    </comment>
    <comment ref="X6" authorId="1" shapeId="0" xr:uid="{5CB66F8D-EF16-41CA-8B1E-2B040787293F}">
      <text>
        <r>
          <rPr>
            <sz val="9"/>
            <color indexed="81"/>
            <rFont val="MS P ゴシック"/>
            <family val="3"/>
            <charset val="128"/>
          </rPr>
          <t>計画期間が複数年度にわたる場合は、それぞれの実施内容を記入。
単年度事業の場合は、記入不要。</t>
        </r>
      </text>
    </comment>
    <comment ref="B10" authorId="1" shapeId="0" xr:uid="{BF2D1756-9810-4D99-BCBC-0CDAD00479D7}">
      <text>
        <r>
          <rPr>
            <sz val="9"/>
            <color indexed="81"/>
            <rFont val="MS P ゴシック"/>
            <family val="3"/>
            <charset val="128"/>
          </rPr>
          <t>契約内容がわかるように
事業費内訳名を記載。</t>
        </r>
      </text>
    </comment>
    <comment ref="F10" authorId="1" shapeId="0" xr:uid="{F22B709B-0D0D-4520-A441-5B2A533B2810}">
      <text>
        <r>
          <rPr>
            <sz val="9"/>
            <color indexed="81"/>
            <rFont val="MS P ゴシック"/>
            <family val="3"/>
            <charset val="128"/>
          </rPr>
          <t>複数の契約などを含む場合には、最も早い開始日及び最も遅い完成（見込）日を記載。</t>
        </r>
      </text>
    </comment>
    <comment ref="J12" authorId="2" shapeId="0" xr:uid="{E2B2ED60-6D2D-4158-9FE6-CB072B3B79F0}">
      <text>
        <r>
          <rPr>
            <sz val="9"/>
            <color indexed="81"/>
            <rFont val="MS P ゴシック"/>
            <family val="3"/>
            <charset val="128"/>
          </rPr>
          <t>起債対象外事業費や他事業に係る事業費が含まれる場合、全体契約金額を＜＞内に記載。</t>
        </r>
      </text>
    </comment>
    <comment ref="M12" authorId="0" shapeId="0" xr:uid="{2E08BA29-2EB9-49F6-AD3C-EEFD9E29A952}">
      <text>
        <r>
          <rPr>
            <sz val="9"/>
            <color indexed="81"/>
            <rFont val="MS P ゴシック"/>
            <family val="3"/>
            <charset val="128"/>
          </rPr>
          <t>補助事業と単独事業で基準充当率が異なる場合のみ記載</t>
        </r>
      </text>
    </comment>
    <comment ref="B15" authorId="0" shapeId="0" xr:uid="{1A036252-3806-4799-A228-81EA3C27DF4C}">
      <text>
        <r>
          <rPr>
            <sz val="9"/>
            <color indexed="81"/>
            <rFont val="MS P ゴシック"/>
            <family val="3"/>
            <charset val="128"/>
          </rPr>
          <t>欄が足りない場合は、B16～37欄を再表示してご利用ください。</t>
        </r>
      </text>
    </comment>
    <comment ref="E43" authorId="0" shapeId="0" xr:uid="{627A1130-6241-49F3-B282-C3CD55C73A4F}">
      <text>
        <r>
          <rPr>
            <b/>
            <sz val="9"/>
            <color indexed="81"/>
            <rFont val="ＭＳ Ｐゴシック"/>
            <family val="3"/>
            <charset val="128"/>
          </rPr>
          <t>当該欄には、国庫補助金の名称を記入すること。</t>
        </r>
      </text>
    </comment>
    <comment ref="M43" authorId="0" shapeId="0" xr:uid="{FB21B108-43C8-4F98-9005-4E8787A2CBD7}">
      <text>
        <r>
          <rPr>
            <sz val="9"/>
            <color indexed="81"/>
            <rFont val="MS P ゴシック"/>
            <family val="3"/>
            <charset val="128"/>
          </rPr>
          <t>補助事業と単独事業で基準充当率が異なる場合のみ記載</t>
        </r>
      </text>
    </comment>
    <comment ref="E44" authorId="0" shapeId="0" xr:uid="{892F3F26-7200-4A71-987A-F19701F8DAF9}">
      <text>
        <r>
          <rPr>
            <sz val="9"/>
            <color indexed="81"/>
            <rFont val="ＭＳ Ｐゴシック"/>
            <family val="3"/>
            <charset val="128"/>
          </rPr>
          <t>当該欄には、都道府県支出金の名称を記入すること。</t>
        </r>
      </text>
    </comment>
    <comment ref="E46" authorId="0" shapeId="0" xr:uid="{DD6457CE-408E-476E-BFC2-EB1B36776748}">
      <text>
        <r>
          <rPr>
            <sz val="9"/>
            <color indexed="81"/>
            <rFont val="ＭＳ Ｐゴシック"/>
            <family val="3"/>
            <charset val="128"/>
          </rPr>
          <t>負担金、分担金、積立金等であって、地方負担額又は起債対象事業費の算定に当たって、控除すべき財源を記入すること。
なお、控除すべき財源が複数種類ある場合は、当該欄にすべて記載（記載欄が不足する場合は「その他参考」欄を活用）し、金額欄には合計値を入力すること。</t>
        </r>
      </text>
    </comment>
    <comment ref="Z55" authorId="0" shapeId="0" xr:uid="{020FAC2B-11EC-42DB-B2FB-FA9A0C80DF81}">
      <text>
        <r>
          <rPr>
            <sz val="9"/>
            <color indexed="81"/>
            <rFont val="ＭＳ Ｐゴシック"/>
            <family val="3"/>
            <charset val="128"/>
          </rPr>
          <t>該当するものを選択すること。</t>
        </r>
      </text>
    </comment>
    <comment ref="J56" authorId="1" shapeId="0" xr:uid="{F77401C5-56D3-4B02-ABDD-A7A4D32926CA}">
      <text>
        <r>
          <rPr>
            <sz val="9"/>
            <color indexed="81"/>
            <rFont val="MS P ゴシック"/>
            <family val="3"/>
            <charset val="128"/>
          </rPr>
          <t xml:space="preserve">借入を行う事業の地方債充当率を記入。
</t>
        </r>
      </text>
    </comment>
    <comment ref="Z56" authorId="0" shapeId="0" xr:uid="{718B88DC-1190-442C-915F-ED9B21DF07C8}">
      <text>
        <r>
          <rPr>
            <sz val="9"/>
            <color indexed="81"/>
            <rFont val="ＭＳ Ｐゴシック"/>
            <family val="3"/>
            <charset val="128"/>
          </rPr>
          <t>該当するものを選択すること。</t>
        </r>
      </text>
    </comment>
    <comment ref="D59" authorId="0" shapeId="0" xr:uid="{B6DFE28C-02AC-4814-B904-1FB36D333DD4}">
      <text>
        <r>
          <rPr>
            <sz val="9"/>
            <color indexed="81"/>
            <rFont val="MS P ゴシック"/>
            <family val="3"/>
            <charset val="128"/>
          </rPr>
          <t>事業全体で予算を定めている場合は（総括表に記載がある場合は）記載不要。</t>
        </r>
      </text>
    </comment>
    <comment ref="J61" authorId="0" shapeId="0" xr:uid="{D67BF7D0-8992-445D-93E4-598CB89E6DAD}">
      <text>
        <r>
          <rPr>
            <sz val="9"/>
            <color indexed="81"/>
            <rFont val="MS P ゴシック"/>
            <family val="3"/>
            <charset val="128"/>
          </rPr>
          <t>・事業全体で予算を定めている場合で、総括表の「予算の定め」欄に記載がある場合、記載不要。
・不用額がある場合でも、不用額控除前の借入申込額を記入。</t>
        </r>
      </text>
    </comment>
    <comment ref="O61" authorId="0" shapeId="0" xr:uid="{7B0B1B57-8D93-4E01-A3DA-027F6780DBAE}">
      <text>
        <r>
          <rPr>
            <sz val="9"/>
            <color indexed="81"/>
            <rFont val="ＭＳ Ｐゴシック"/>
            <family val="3"/>
            <charset val="128"/>
          </rPr>
          <t>証書借入、普通貸借、証券発行以外の場合は、当該欄に起債の方法を記入するとともに、左側のチェック欄では■を選択する。</t>
        </r>
        <r>
          <rPr>
            <b/>
            <sz val="9"/>
            <color indexed="81"/>
            <rFont val="ＭＳ Ｐゴシック"/>
            <family val="3"/>
            <charset val="128"/>
          </rPr>
          <t xml:space="preserve">
</t>
        </r>
      </text>
    </comment>
    <comment ref="B62" authorId="0" shapeId="0" xr:uid="{64FEB4AD-9FC3-46D1-A700-67EE642E3468}">
      <text>
        <r>
          <rPr>
            <sz val="9"/>
            <color indexed="81"/>
            <rFont val="ＭＳ Ｐゴシック"/>
            <family val="3"/>
            <charset val="128"/>
          </rPr>
          <t>「起債同意（許可）」欄には、本件借入に係る事業について、総務大臣（又は都道府県知事）から同意（許可）を得た内容を記入すること。
また、借入に係る事業について、１次分、２次分等、複数回にわたり同意（許可）を得ている場合は、起債同意（許可）を得た日の順に記入すること。</t>
        </r>
      </text>
    </comment>
    <comment ref="E62" authorId="0" shapeId="0" xr:uid="{51B953B7-D30D-4957-98E8-2C5B7B4C9FC0}">
      <text>
        <r>
          <rPr>
            <sz val="9"/>
            <color indexed="81"/>
            <rFont val="ＭＳ Ｐゴシック"/>
            <family val="3"/>
            <charset val="128"/>
          </rPr>
          <t>借入申込書の提出時点において同意（又は許可）が得られていない場合は、同意（又は許可）予定年月日を記入すること</t>
        </r>
        <r>
          <rPr>
            <b/>
            <sz val="9"/>
            <color indexed="81"/>
            <rFont val="ＭＳ Ｐゴシック"/>
            <family val="3"/>
            <charset val="128"/>
          </rPr>
          <t>。</t>
        </r>
      </text>
    </comment>
    <comment ref="H62" authorId="0" shapeId="0" xr:uid="{613A2715-32E9-467F-9136-9889AE66D185}">
      <text>
        <r>
          <rPr>
            <sz val="9"/>
            <color indexed="81"/>
            <rFont val="ＭＳ Ｐゴシック"/>
            <family val="3"/>
            <charset val="128"/>
          </rPr>
          <t xml:space="preserve">借入に係る事業について、財政融資資金以外の資金（機構資金、民間資金等）についても同意（許可）を得ている場合は、財政融資資金以外の資金を含めた金額を入力すること。
</t>
        </r>
      </text>
    </comment>
    <comment ref="M62" authorId="0" shapeId="0" xr:uid="{3AF10625-47CA-42F2-9A2B-8D937FD6AB54}">
      <text>
        <r>
          <rPr>
            <sz val="9"/>
            <color indexed="81"/>
            <rFont val="ＭＳ Ｐゴシック"/>
            <family val="3"/>
            <charset val="128"/>
          </rPr>
          <t>起債同意（許可）書のうち、財政融資資金の借入金額を記入すること。</t>
        </r>
      </text>
    </comment>
    <comment ref="W62" authorId="0" shapeId="0" xr:uid="{19D6F347-BFAA-44D1-963F-2A4260D39C10}">
      <text>
        <r>
          <rPr>
            <sz val="9"/>
            <color indexed="81"/>
            <rFont val="ＭＳ Ｐゴシック"/>
            <family val="3"/>
            <charset val="128"/>
          </rPr>
          <t>同意（許可）の区分（1次分、２次分等）を記入すること。
また、起債同意（許可）について、補助事業分と単独事業分の内訳がある場合は、それぞれの金額を明記すること。</t>
        </r>
      </text>
    </comment>
    <comment ref="AE62" authorId="1" shapeId="0" xr:uid="{B2C5A7B3-31A8-45ED-8D01-281901FD328A}">
      <text>
        <r>
          <rPr>
            <sz val="9"/>
            <color indexed="81"/>
            <rFont val="MS P ゴシック"/>
            <family val="3"/>
            <charset val="128"/>
          </rPr>
          <t xml:space="preserve">財政融資資金地方長期資金等借入申込書（別紙第16号書式（甲）又は（乙））の「6 据置期限」、「7 償還期限」に記入した年月日に応じた年数を記入。
</t>
        </r>
      </text>
    </comment>
    <comment ref="E63" authorId="0" shapeId="0" xr:uid="{D9420B8F-25BA-4660-977E-9EF9CD117A8E}">
      <text>
        <r>
          <rPr>
            <sz val="9"/>
            <color indexed="81"/>
            <rFont val="MS P ゴシック"/>
            <family val="3"/>
            <charset val="128"/>
          </rPr>
          <t>事業全体で起債同意を得ている場合（総括表に記載がある場合）記載不要。</t>
        </r>
      </text>
    </comment>
    <comment ref="M63" authorId="0" shapeId="0" xr:uid="{95631DDE-9A62-4353-A64E-F3B4ABE7BD40}">
      <text>
        <r>
          <rPr>
            <sz val="9"/>
            <color indexed="81"/>
            <rFont val="MS P ゴシック"/>
            <family val="3"/>
            <charset val="128"/>
          </rPr>
          <t>事業全体で起債同意を得ている場合で、総括表の「起債同意」欄に記載がある場合、記載不要。</t>
        </r>
      </text>
    </comment>
    <comment ref="L68" authorId="0" shapeId="0" xr:uid="{249E40A0-B07B-425E-A018-0875CE090901}">
      <text>
        <r>
          <rPr>
            <sz val="9"/>
            <color indexed="81"/>
            <rFont val="MS P ゴシック"/>
            <family val="3"/>
            <charset val="128"/>
          </rPr>
          <t>該当する選択肢を選択してください。</t>
        </r>
        <r>
          <rPr>
            <b/>
            <sz val="9"/>
            <color indexed="81"/>
            <rFont val="MS P ゴシック"/>
            <family val="3"/>
            <charset val="128"/>
          </rPr>
          <t xml:space="preserve">
</t>
        </r>
      </text>
    </comment>
    <comment ref="J72" authorId="0" shapeId="0" xr:uid="{FD37F025-9EA2-497B-8E09-9618AC769179}">
      <text>
        <r>
          <rPr>
            <sz val="9"/>
            <color indexed="81"/>
            <rFont val="MS P ゴシック"/>
            <family val="3"/>
            <charset val="128"/>
          </rPr>
          <t>該当する場合、災害復旧事業計画書、歳入欠かん債等計画書を提出する。（計画書の数値は実際発生額とする。）</t>
        </r>
      </text>
    </comment>
  </commentList>
</comments>
</file>

<file path=xl/sharedStrings.xml><?xml version="1.0" encoding="utf-8"?>
<sst xmlns="http://schemas.openxmlformats.org/spreadsheetml/2006/main" count="16548" uniqueCount="506">
  <si>
    <t>別紙第13号書式</t>
    <rPh sb="0" eb="2">
      <t>ベッシ</t>
    </rPh>
    <rPh sb="2" eb="3">
      <t>ダイ</t>
    </rPh>
    <rPh sb="5" eb="6">
      <t>ゴウ</t>
    </rPh>
    <rPh sb="6" eb="8">
      <t>ショシキ</t>
    </rPh>
    <phoneticPr fontId="3"/>
  </si>
  <si>
    <t>事　業　実　施　状　況　等　調　書</t>
    <phoneticPr fontId="3"/>
  </si>
  <si>
    <t>事業名</t>
    <rPh sb="0" eb="1">
      <t>コト</t>
    </rPh>
    <rPh sb="1" eb="2">
      <t>ギョウ</t>
    </rPh>
    <rPh sb="2" eb="3">
      <t>メイ</t>
    </rPh>
    <phoneticPr fontId="3"/>
  </si>
  <si>
    <t>計画期間</t>
    <rPh sb="0" eb="1">
      <t>ケイ</t>
    </rPh>
    <rPh sb="1" eb="2">
      <t>ガ</t>
    </rPh>
    <rPh sb="2" eb="3">
      <t>キ</t>
    </rPh>
    <rPh sb="3" eb="4">
      <t>アイダ</t>
    </rPh>
    <phoneticPr fontId="3"/>
  </si>
  <si>
    <t>年度～</t>
    <rPh sb="0" eb="2">
      <t>ネンド</t>
    </rPh>
    <phoneticPr fontId="3"/>
  </si>
  <si>
    <t>年度</t>
    <rPh sb="0" eb="2">
      <t>ネンド</t>
    </rPh>
    <phoneticPr fontId="3"/>
  </si>
  <si>
    <t>施行場所</t>
    <rPh sb="0" eb="1">
      <t>シ</t>
    </rPh>
    <rPh sb="1" eb="2">
      <t>ギョウ</t>
    </rPh>
    <rPh sb="2" eb="3">
      <t>バ</t>
    </rPh>
    <rPh sb="3" eb="4">
      <t>ショ</t>
    </rPh>
    <phoneticPr fontId="3"/>
  </si>
  <si>
    <t>前年度以前施行済事業</t>
    <rPh sb="0" eb="3">
      <t>ゼンネンド</t>
    </rPh>
    <rPh sb="3" eb="5">
      <t>イゼン</t>
    </rPh>
    <rPh sb="5" eb="7">
      <t>セコウ</t>
    </rPh>
    <rPh sb="7" eb="8">
      <t>ズ</t>
    </rPh>
    <rPh sb="8" eb="10">
      <t>ジギョウ</t>
    </rPh>
    <phoneticPr fontId="3"/>
  </si>
  <si>
    <t>翌年度以降計画事業</t>
    <rPh sb="0" eb="3">
      <t>ヨクネンド</t>
    </rPh>
    <rPh sb="3" eb="5">
      <t>イコウ</t>
    </rPh>
    <rPh sb="5" eb="7">
      <t>ケイカク</t>
    </rPh>
    <rPh sb="7" eb="9">
      <t>ジギョウ</t>
    </rPh>
    <phoneticPr fontId="3"/>
  </si>
  <si>
    <t>事業概要</t>
    <rPh sb="0" eb="1">
      <t>コト</t>
    </rPh>
    <rPh sb="1" eb="2">
      <t>ゴウ</t>
    </rPh>
    <rPh sb="2" eb="3">
      <t>ガイ</t>
    </rPh>
    <rPh sb="3" eb="4">
      <t>ヨウ</t>
    </rPh>
    <phoneticPr fontId="3"/>
  </si>
  <si>
    <t>事　業　費　内　訳</t>
    <rPh sb="0" eb="1">
      <t>コト</t>
    </rPh>
    <rPh sb="2" eb="3">
      <t>ギョウ</t>
    </rPh>
    <rPh sb="4" eb="5">
      <t>ヒ</t>
    </rPh>
    <rPh sb="6" eb="7">
      <t>ウチ</t>
    </rPh>
    <rPh sb="8" eb="9">
      <t>ヤク</t>
    </rPh>
    <phoneticPr fontId="3"/>
  </si>
  <si>
    <t>事業開始日～
事業完成(見込)日</t>
    <rPh sb="0" eb="2">
      <t>ジギョウ</t>
    </rPh>
    <rPh sb="2" eb="5">
      <t>カイシビ</t>
    </rPh>
    <rPh sb="7" eb="9">
      <t>ジギョウ</t>
    </rPh>
    <rPh sb="9" eb="11">
      <t>カンセイ</t>
    </rPh>
    <rPh sb="12" eb="14">
      <t>ミコ</t>
    </rPh>
    <rPh sb="15" eb="16">
      <t>ヒ</t>
    </rPh>
    <phoneticPr fontId="3"/>
  </si>
  <si>
    <t>支出金額（単位：千円）</t>
    <rPh sb="0" eb="2">
      <t>シシュツ</t>
    </rPh>
    <rPh sb="2" eb="4">
      <t>キンガク</t>
    </rPh>
    <rPh sb="5" eb="7">
      <t>タンイ</t>
    </rPh>
    <rPh sb="8" eb="9">
      <t>セン</t>
    </rPh>
    <rPh sb="9" eb="10">
      <t>エン</t>
    </rPh>
    <phoneticPr fontId="3"/>
  </si>
  <si>
    <t>支　出　状　況</t>
    <rPh sb="0" eb="1">
      <t>シ</t>
    </rPh>
    <rPh sb="2" eb="3">
      <t>デ</t>
    </rPh>
    <rPh sb="4" eb="5">
      <t>ジョウ</t>
    </rPh>
    <rPh sb="6" eb="7">
      <t>キョウ</t>
    </rPh>
    <phoneticPr fontId="3"/>
  </si>
  <si>
    <t>（補助事業分）</t>
    <rPh sb="1" eb="3">
      <t>ホジョ</t>
    </rPh>
    <rPh sb="3" eb="5">
      <t>ジギョウ</t>
    </rPh>
    <rPh sb="5" eb="6">
      <t>ブン</t>
    </rPh>
    <phoneticPr fontId="3"/>
  </si>
  <si>
    <t>（単独事業分）</t>
    <rPh sb="1" eb="3">
      <t>タンドク</t>
    </rPh>
    <rPh sb="3" eb="5">
      <t>ジギョウ</t>
    </rPh>
    <rPh sb="5" eb="6">
      <t>ブン</t>
    </rPh>
    <phoneticPr fontId="3"/>
  </si>
  <si>
    <t>決算額</t>
    <rPh sb="0" eb="2">
      <t>ケッサン</t>
    </rPh>
    <rPh sb="2" eb="3">
      <t>ガク</t>
    </rPh>
    <phoneticPr fontId="3"/>
  </si>
  <si>
    <t>繰越額</t>
    <rPh sb="0" eb="3">
      <t>クリコシガク</t>
    </rPh>
    <phoneticPr fontId="3"/>
  </si>
  <si>
    <t>前月まで</t>
    <rPh sb="0" eb="2">
      <t>ゼンゲツ</t>
    </rPh>
    <phoneticPr fontId="3"/>
  </si>
  <si>
    <t>月</t>
    <rPh sb="0" eb="1">
      <t>ツキ</t>
    </rPh>
    <phoneticPr fontId="3"/>
  </si>
  <si>
    <t>月以降</t>
    <rPh sb="0" eb="1">
      <t>ツキ</t>
    </rPh>
    <rPh sb="1" eb="3">
      <t>イコウ</t>
    </rPh>
    <phoneticPr fontId="3"/>
  </si>
  <si>
    <t>計</t>
    <rPh sb="0" eb="1">
      <t>ケイ</t>
    </rPh>
    <phoneticPr fontId="3"/>
  </si>
  <si>
    <t>Ａ</t>
    <phoneticPr fontId="3"/>
  </si>
  <si>
    <t>財　源　内　訳</t>
    <rPh sb="0" eb="1">
      <t>ザイ</t>
    </rPh>
    <rPh sb="2" eb="3">
      <t>ミナモト</t>
    </rPh>
    <rPh sb="4" eb="5">
      <t>ウチ</t>
    </rPh>
    <rPh sb="6" eb="7">
      <t>ヤク</t>
    </rPh>
    <phoneticPr fontId="3"/>
  </si>
  <si>
    <t>収入金額（単位：千円）</t>
    <rPh sb="0" eb="2">
      <t>シュウニュウ</t>
    </rPh>
    <rPh sb="2" eb="4">
      <t>キンガク</t>
    </rPh>
    <rPh sb="5" eb="7">
      <t>タンイ</t>
    </rPh>
    <rPh sb="8" eb="9">
      <t>セン</t>
    </rPh>
    <rPh sb="9" eb="10">
      <t>エン</t>
    </rPh>
    <phoneticPr fontId="3"/>
  </si>
  <si>
    <t>収　入　状　況</t>
    <rPh sb="0" eb="1">
      <t>オサム</t>
    </rPh>
    <rPh sb="2" eb="3">
      <t>イリ</t>
    </rPh>
    <rPh sb="4" eb="5">
      <t>ジョウ</t>
    </rPh>
    <rPh sb="6" eb="7">
      <t>キョウ</t>
    </rPh>
    <phoneticPr fontId="3"/>
  </si>
  <si>
    <t>項　目</t>
    <rPh sb="0" eb="1">
      <t>コウ</t>
    </rPh>
    <rPh sb="2" eb="3">
      <t>メ</t>
    </rPh>
    <phoneticPr fontId="3"/>
  </si>
  <si>
    <t>内　容</t>
    <rPh sb="0" eb="1">
      <t>ウチ</t>
    </rPh>
    <rPh sb="2" eb="3">
      <t>カタチ</t>
    </rPh>
    <phoneticPr fontId="3"/>
  </si>
  <si>
    <t>控除財源</t>
    <rPh sb="0" eb="2">
      <t>コウジョ</t>
    </rPh>
    <rPh sb="2" eb="4">
      <t>ザイゲン</t>
    </rPh>
    <phoneticPr fontId="3"/>
  </si>
  <si>
    <t>国庫支出金</t>
    <phoneticPr fontId="3"/>
  </si>
  <si>
    <t>Ｂ</t>
    <phoneticPr fontId="3"/>
  </si>
  <si>
    <t>■該当なし（事務費を起債対象とせず）</t>
    <rPh sb="1" eb="3">
      <t>ガイトウ</t>
    </rPh>
    <rPh sb="6" eb="8">
      <t>ジム</t>
    </rPh>
    <rPh sb="8" eb="9">
      <t>ヒ</t>
    </rPh>
    <rPh sb="10" eb="12">
      <t>キサイ</t>
    </rPh>
    <rPh sb="12" eb="14">
      <t>タイショウ</t>
    </rPh>
    <phoneticPr fontId="3"/>
  </si>
  <si>
    <t>都道府県支出金</t>
    <phoneticPr fontId="3"/>
  </si>
  <si>
    <t>Ｃ</t>
    <phoneticPr fontId="3"/>
  </si>
  <si>
    <t>■工事費の5.0％以内の額</t>
    <rPh sb="1" eb="4">
      <t>コウジヒ</t>
    </rPh>
    <rPh sb="9" eb="11">
      <t>イナイ</t>
    </rPh>
    <rPh sb="12" eb="13">
      <t>ガク</t>
    </rPh>
    <phoneticPr fontId="3"/>
  </si>
  <si>
    <t>Ｄ</t>
    <phoneticPr fontId="3"/>
  </si>
  <si>
    <t>■廃止前の補助基準により定められていた計算方法により算出した範囲内の額</t>
    <rPh sb="1" eb="3">
      <t>ハイシ</t>
    </rPh>
    <rPh sb="3" eb="4">
      <t>マエ</t>
    </rPh>
    <rPh sb="5" eb="7">
      <t>ホジョ</t>
    </rPh>
    <rPh sb="7" eb="9">
      <t>キジュン</t>
    </rPh>
    <rPh sb="12" eb="13">
      <t>サダ</t>
    </rPh>
    <rPh sb="19" eb="21">
      <t>ケイサン</t>
    </rPh>
    <rPh sb="21" eb="23">
      <t>ホウホウ</t>
    </rPh>
    <rPh sb="26" eb="28">
      <t>サンシュツ</t>
    </rPh>
    <rPh sb="30" eb="33">
      <t>ハンイナイ</t>
    </rPh>
    <rPh sb="34" eb="35">
      <t>ガク</t>
    </rPh>
    <phoneticPr fontId="3"/>
  </si>
  <si>
    <t>Ｅ</t>
    <phoneticPr fontId="3"/>
  </si>
  <si>
    <t>■補助基準に定める範囲内の事務費</t>
    <rPh sb="1" eb="3">
      <t>ホジョ</t>
    </rPh>
    <rPh sb="3" eb="5">
      <t>キジュン</t>
    </rPh>
    <rPh sb="6" eb="7">
      <t>サダ</t>
    </rPh>
    <rPh sb="9" eb="12">
      <t>ハンイナイ</t>
    </rPh>
    <rPh sb="13" eb="15">
      <t>ジム</t>
    </rPh>
    <rPh sb="15" eb="16">
      <t>ヒ</t>
    </rPh>
    <phoneticPr fontId="3"/>
  </si>
  <si>
    <t>起債</t>
    <rPh sb="0" eb="1">
      <t>ハジメ</t>
    </rPh>
    <rPh sb="1" eb="2">
      <t>サイ</t>
    </rPh>
    <phoneticPr fontId="3"/>
  </si>
  <si>
    <t>財政融資資金</t>
    <rPh sb="0" eb="2">
      <t>ザイセイ</t>
    </rPh>
    <rPh sb="2" eb="4">
      <t>ユウシ</t>
    </rPh>
    <rPh sb="4" eb="6">
      <t>シキン</t>
    </rPh>
    <phoneticPr fontId="3"/>
  </si>
  <si>
    <t>本債</t>
    <rPh sb="0" eb="1">
      <t>ホン</t>
    </rPh>
    <rPh sb="1" eb="2">
      <t>サイ</t>
    </rPh>
    <phoneticPr fontId="3"/>
  </si>
  <si>
    <t>Ｆ</t>
    <phoneticPr fontId="3"/>
  </si>
  <si>
    <t>Ｇ</t>
    <phoneticPr fontId="3"/>
  </si>
  <si>
    <t>■該当なし（事務費を起債対象とせず）</t>
    <phoneticPr fontId="3"/>
  </si>
  <si>
    <t>その他</t>
    <rPh sb="2" eb="3">
      <t>タ</t>
    </rPh>
    <phoneticPr fontId="3"/>
  </si>
  <si>
    <t>Ｈ</t>
    <phoneticPr fontId="3"/>
  </si>
  <si>
    <t>■設計監督費（外部委託）について、実所要額</t>
    <phoneticPr fontId="3"/>
  </si>
  <si>
    <t>一般財源</t>
    <rPh sb="0" eb="2">
      <t>イッパン</t>
    </rPh>
    <rPh sb="2" eb="4">
      <t>ザイゲン</t>
    </rPh>
    <phoneticPr fontId="3"/>
  </si>
  <si>
    <t>■設計監督費（外部委託せず）について、全体事業費の2.75％以内の額</t>
    <phoneticPr fontId="3"/>
  </si>
  <si>
    <t>■設計監督費以外の事務費について、全体事業費の2.75％以内の額</t>
    <phoneticPr fontId="3"/>
  </si>
  <si>
    <t>■設計監督費（外部委託）の実所要額、及びそれ以外の事務費について全体事業費の2.75％以内の額</t>
    <phoneticPr fontId="3"/>
  </si>
  <si>
    <t>一時立替金</t>
    <rPh sb="0" eb="2">
      <t>イチジ</t>
    </rPh>
    <rPh sb="2" eb="4">
      <t>タテカエ</t>
    </rPh>
    <rPh sb="4" eb="5">
      <t>キン</t>
    </rPh>
    <phoneticPr fontId="3"/>
  </si>
  <si>
    <t>■設計監督費（外部委託せず）及びそれ以外の事務費について、それぞれ全体事業費の2.75％以内の額　</t>
    <phoneticPr fontId="3"/>
  </si>
  <si>
    <t>■設計監督費と合わせて全体事業費の6.0％以内の額（水道、港湾、下水道）</t>
    <phoneticPr fontId="3"/>
  </si>
  <si>
    <r>
      <t>借入時充当率</t>
    </r>
    <r>
      <rPr>
        <sz val="8"/>
        <rFont val="ＭＳ 明朝"/>
        <family val="1"/>
        <charset val="128"/>
      </rPr>
      <t>((Ｆ+Ｇ+Ｈ)/(Ａ-Ｂ-Ｃ-Ｄ-Ｅ)×100)</t>
    </r>
    <rPh sb="0" eb="2">
      <t>カリイ</t>
    </rPh>
    <rPh sb="2" eb="3">
      <t>ジ</t>
    </rPh>
    <rPh sb="3" eb="5">
      <t>ジュウトウ</t>
    </rPh>
    <rPh sb="5" eb="6">
      <t>リツ</t>
    </rPh>
    <phoneticPr fontId="3"/>
  </si>
  <si>
    <t>(％)</t>
    <phoneticPr fontId="3"/>
  </si>
  <si>
    <t>起債対象
事 務 費</t>
    <rPh sb="0" eb="2">
      <t>キサイ</t>
    </rPh>
    <rPh sb="2" eb="4">
      <t>タイショウ</t>
    </rPh>
    <rPh sb="5" eb="6">
      <t>コト</t>
    </rPh>
    <rPh sb="7" eb="8">
      <t>ツトム</t>
    </rPh>
    <rPh sb="9" eb="10">
      <t>ヒ</t>
    </rPh>
    <phoneticPr fontId="3"/>
  </si>
  <si>
    <t>■適正必要額（交通）</t>
    <phoneticPr fontId="3"/>
  </si>
  <si>
    <t>基準充当率</t>
    <rPh sb="0" eb="2">
      <t>キジュン</t>
    </rPh>
    <rPh sb="2" eb="4">
      <t>ジュウトウ</t>
    </rPh>
    <rPh sb="4" eb="5">
      <t>リツ</t>
    </rPh>
    <phoneticPr fontId="3"/>
  </si>
  <si>
    <t>（単独事業分）</t>
    <phoneticPr fontId="3"/>
  </si>
  <si>
    <t>■補助事業と同様の計算方法により算出した範囲内の額（災害復旧）</t>
    <phoneticPr fontId="3"/>
  </si>
  <si>
    <t>起債に関する
予算の定め</t>
    <rPh sb="0" eb="2">
      <t>キサイ</t>
    </rPh>
    <rPh sb="3" eb="4">
      <t>カン</t>
    </rPh>
    <rPh sb="7" eb="9">
      <t>ヨサン</t>
    </rPh>
    <rPh sb="10" eb="11">
      <t>サダ</t>
    </rPh>
    <phoneticPr fontId="3"/>
  </si>
  <si>
    <t>会計名</t>
    <rPh sb="0" eb="2">
      <t>カイケイ</t>
    </rPh>
    <rPh sb="2" eb="3">
      <t>メイ</t>
    </rPh>
    <phoneticPr fontId="3"/>
  </si>
  <si>
    <t>議決等年月日</t>
    <rPh sb="0" eb="2">
      <t>ギケツ</t>
    </rPh>
    <rPh sb="2" eb="3">
      <t>トウ</t>
    </rPh>
    <rPh sb="3" eb="6">
      <t>ネンガッピ</t>
    </rPh>
    <phoneticPr fontId="3"/>
  </si>
  <si>
    <t>（□</t>
  </si>
  <si>
    <t>議決済</t>
    <rPh sb="0" eb="2">
      <t>ギケツ</t>
    </rPh>
    <rPh sb="2" eb="3">
      <t>ズミ</t>
    </rPh>
    <phoneticPr fontId="3"/>
  </si>
  <si>
    <t>□</t>
  </si>
  <si>
    <t>議決予定</t>
    <rPh sb="0" eb="2">
      <t>ギケツ</t>
    </rPh>
    <rPh sb="2" eb="4">
      <t>ヨテイ</t>
    </rPh>
    <phoneticPr fontId="3"/>
  </si>
  <si>
    <t>専決済</t>
    <rPh sb="0" eb="2">
      <t>センケツ</t>
    </rPh>
    <rPh sb="2" eb="3">
      <t>ズミ</t>
    </rPh>
    <phoneticPr fontId="3"/>
  </si>
  <si>
    <t>専決予定）</t>
    <rPh sb="0" eb="2">
      <t>センケツ</t>
    </rPh>
    <rPh sb="2" eb="4">
      <t>ヨテイ</t>
    </rPh>
    <phoneticPr fontId="3"/>
  </si>
  <si>
    <t>■実績等に応じ、必要な額</t>
    <phoneticPr fontId="3"/>
  </si>
  <si>
    <t>起債の目的</t>
    <rPh sb="0" eb="2">
      <t>キサイ</t>
    </rPh>
    <rPh sb="3" eb="5">
      <t>モクテキ</t>
    </rPh>
    <phoneticPr fontId="3"/>
  </si>
  <si>
    <t>起債限度額（うち財政融資資金）</t>
    <rPh sb="12" eb="14">
      <t>シキン</t>
    </rPh>
    <phoneticPr fontId="3"/>
  </si>
  <si>
    <t>起債の方法</t>
    <rPh sb="0" eb="2">
      <t>キサイ</t>
    </rPh>
    <rPh sb="3" eb="5">
      <t>ホウホウ</t>
    </rPh>
    <phoneticPr fontId="3"/>
  </si>
  <si>
    <t>利率</t>
    <rPh sb="0" eb="2">
      <t>リリツ</t>
    </rPh>
    <phoneticPr fontId="3"/>
  </si>
  <si>
    <t>償還の方法</t>
    <rPh sb="0" eb="2">
      <t>ショウカン</t>
    </rPh>
    <rPh sb="3" eb="5">
      <t>ホウホウ</t>
    </rPh>
    <phoneticPr fontId="3"/>
  </si>
  <si>
    <t>証書借入</t>
    <rPh sb="0" eb="2">
      <t>ショウショ</t>
    </rPh>
    <rPh sb="2" eb="4">
      <t>カリイレ</t>
    </rPh>
    <phoneticPr fontId="3"/>
  </si>
  <si>
    <t>普通貸借</t>
    <rPh sb="0" eb="2">
      <t>フツウ</t>
    </rPh>
    <rPh sb="2" eb="4">
      <t>タイシャク</t>
    </rPh>
    <phoneticPr fontId="3"/>
  </si>
  <si>
    <t>年利</t>
    <rPh sb="0" eb="2">
      <t>ネンリ</t>
    </rPh>
    <phoneticPr fontId="3"/>
  </si>
  <si>
    <t>％以内</t>
    <rPh sb="1" eb="3">
      <t>イナイ</t>
    </rPh>
    <phoneticPr fontId="3"/>
  </si>
  <si>
    <t>年賦</t>
    <rPh sb="0" eb="2">
      <t>ネンプ</t>
    </rPh>
    <phoneticPr fontId="3"/>
  </si>
  <si>
    <t>半年賦</t>
    <rPh sb="0" eb="1">
      <t>ハン</t>
    </rPh>
    <rPh sb="1" eb="3">
      <t>ネンプ</t>
    </rPh>
    <phoneticPr fontId="3"/>
  </si>
  <si>
    <t>元利均等</t>
    <rPh sb="0" eb="4">
      <t>ガンリキントウ</t>
    </rPh>
    <phoneticPr fontId="3"/>
  </si>
  <si>
    <t>元金均等</t>
    <rPh sb="0" eb="2">
      <t>ガンキン</t>
    </rPh>
    <rPh sb="2" eb="4">
      <t>キントウ</t>
    </rPh>
    <phoneticPr fontId="3"/>
  </si>
  <si>
    <t>有</t>
    <rPh sb="0" eb="1">
      <t>アリ</t>
    </rPh>
    <phoneticPr fontId="3"/>
  </si>
  <si>
    <t>千円</t>
    <rPh sb="0" eb="2">
      <t>センエン</t>
    </rPh>
    <phoneticPr fontId="3"/>
  </si>
  <si>
    <t>証券発行</t>
    <rPh sb="0" eb="2">
      <t>ショウケン</t>
    </rPh>
    <rPh sb="2" eb="4">
      <t>ハッコウ</t>
    </rPh>
    <phoneticPr fontId="3"/>
  </si>
  <si>
    <t xml:space="preserve">利率見直しに関する </t>
    <phoneticPr fontId="3"/>
  </si>
  <si>
    <t>融資条件による</t>
    <rPh sb="0" eb="4">
      <t>ユウシジョウケン</t>
    </rPh>
    <phoneticPr fontId="3"/>
  </si>
  <si>
    <t>その他（</t>
    <rPh sb="2" eb="3">
      <t>ホカ</t>
    </rPh>
    <phoneticPr fontId="3"/>
  </si>
  <si>
    <t>）</t>
    <phoneticPr fontId="3"/>
  </si>
  <si>
    <t>無</t>
    <rPh sb="0" eb="1">
      <t>ム</t>
    </rPh>
    <phoneticPr fontId="3"/>
  </si>
  <si>
    <t xml:space="preserve"> （うち</t>
    <phoneticPr fontId="3"/>
  </si>
  <si>
    <t>千円)</t>
    <rPh sb="0" eb="2">
      <t>センエン</t>
    </rPh>
    <phoneticPr fontId="3"/>
  </si>
  <si>
    <t>その他（　　　　　　）</t>
    <rPh sb="2" eb="3">
      <t>タ</t>
    </rPh>
    <phoneticPr fontId="3"/>
  </si>
  <si>
    <t>但し書きの有無：</t>
    <phoneticPr fontId="3"/>
  </si>
  <si>
    <t>償還期間：</t>
    <phoneticPr fontId="3"/>
  </si>
  <si>
    <t>年（うち据置期間：</t>
    <rPh sb="0" eb="1">
      <t>ネン</t>
    </rPh>
    <rPh sb="4" eb="6">
      <t>スエオキ</t>
    </rPh>
    <rPh sb="6" eb="8">
      <t>キカン</t>
    </rPh>
    <phoneticPr fontId="3"/>
  </si>
  <si>
    <t>年）</t>
  </si>
  <si>
    <t>起債同意
（許可）</t>
    <rPh sb="0" eb="2">
      <t>キサイ</t>
    </rPh>
    <rPh sb="2" eb="4">
      <t>ドウイ</t>
    </rPh>
    <rPh sb="6" eb="8">
      <t>キョカ</t>
    </rPh>
    <phoneticPr fontId="3"/>
  </si>
  <si>
    <t>年月日（予定）</t>
    <rPh sb="0" eb="3">
      <t>ネンガッピ</t>
    </rPh>
    <rPh sb="4" eb="6">
      <t>ヨテイ</t>
    </rPh>
    <phoneticPr fontId="3"/>
  </si>
  <si>
    <t>同意（許可）額</t>
    <rPh sb="0" eb="2">
      <t>ドウイ</t>
    </rPh>
    <rPh sb="3" eb="5">
      <t>キョカ</t>
    </rPh>
    <rPh sb="6" eb="7">
      <t>ガク</t>
    </rPh>
    <phoneticPr fontId="3"/>
  </si>
  <si>
    <t>うち本件借入分</t>
    <phoneticPr fontId="3"/>
  </si>
  <si>
    <t>償還年限</t>
    <rPh sb="0" eb="2">
      <t>ショウカン</t>
    </rPh>
    <rPh sb="2" eb="4">
      <t>ネンゲン</t>
    </rPh>
    <phoneticPr fontId="3"/>
  </si>
  <si>
    <t>うち据置期間</t>
    <phoneticPr fontId="3"/>
  </si>
  <si>
    <t>備考</t>
    <rPh sb="0" eb="2">
      <t>ビコウ</t>
    </rPh>
    <phoneticPr fontId="3"/>
  </si>
  <si>
    <t>地方長期資金等借入申込み償還期限等</t>
    <rPh sb="0" eb="2">
      <t>チホウ</t>
    </rPh>
    <rPh sb="2" eb="4">
      <t>チョウキ</t>
    </rPh>
    <rPh sb="4" eb="6">
      <t>シキン</t>
    </rPh>
    <rPh sb="6" eb="7">
      <t>トウ</t>
    </rPh>
    <rPh sb="7" eb="9">
      <t>カリイレ</t>
    </rPh>
    <rPh sb="9" eb="11">
      <t>モウシコ</t>
    </rPh>
    <rPh sb="12" eb="14">
      <t>ショウカン</t>
    </rPh>
    <rPh sb="14" eb="16">
      <t>キゲン</t>
    </rPh>
    <rPh sb="16" eb="17">
      <t>トウ</t>
    </rPh>
    <phoneticPr fontId="3"/>
  </si>
  <si>
    <t>（□</t>
    <phoneticPr fontId="3"/>
  </si>
  <si>
    <t>①</t>
    <phoneticPr fontId="3"/>
  </si>
  <si>
    <t>年</t>
    <rPh sb="0" eb="1">
      <t>ネン</t>
    </rPh>
    <phoneticPr fontId="3"/>
  </si>
  <si>
    <t>償還期限：</t>
    <rPh sb="0" eb="2">
      <t>ショウカン</t>
    </rPh>
    <rPh sb="2" eb="4">
      <t>キゲン</t>
    </rPh>
    <phoneticPr fontId="3"/>
  </si>
  <si>
    <t>年</t>
    <phoneticPr fontId="3"/>
  </si>
  <si>
    <t>（■</t>
    <phoneticPr fontId="3"/>
  </si>
  <si>
    <t>②</t>
  </si>
  <si>
    <t>うち据置期間：</t>
    <rPh sb="2" eb="4">
      <t>スエオキ</t>
    </rPh>
    <rPh sb="4" eb="6">
      <t>キカン</t>
    </rPh>
    <phoneticPr fontId="3"/>
  </si>
  <si>
    <t>□</t>
    <phoneticPr fontId="3"/>
  </si>
  <si>
    <t>③</t>
  </si>
  <si>
    <t>■</t>
    <phoneticPr fontId="3"/>
  </si>
  <si>
    <t>④</t>
  </si>
  <si>
    <t>その他参考</t>
    <rPh sb="2" eb="3">
      <t>タ</t>
    </rPh>
    <rPh sb="3" eb="5">
      <t>サンコウ</t>
    </rPh>
    <phoneticPr fontId="3"/>
  </si>
  <si>
    <t>（予定）</t>
    <rPh sb="1" eb="3">
      <t>ヨテイ</t>
    </rPh>
    <phoneticPr fontId="3"/>
  </si>
  <si>
    <t>1．用紙の大きさは、日本産業規格Ａ列４とする。</t>
    <rPh sb="2" eb="4">
      <t>ヨウシ</t>
    </rPh>
    <rPh sb="5" eb="6">
      <t>オオ</t>
    </rPh>
    <rPh sb="10" eb="12">
      <t>ニホン</t>
    </rPh>
    <rPh sb="12" eb="14">
      <t>サンギョウ</t>
    </rPh>
    <rPh sb="14" eb="16">
      <t>キカク</t>
    </rPh>
    <rPh sb="17" eb="18">
      <t>レツ</t>
    </rPh>
    <phoneticPr fontId="3"/>
  </si>
  <si>
    <t>2．事業費内訳には、起債対象となる費用のみ記入する。</t>
    <rPh sb="2" eb="5">
      <t>ジギョウヒ</t>
    </rPh>
    <rPh sb="5" eb="7">
      <t>ウチワケ</t>
    </rPh>
    <rPh sb="10" eb="12">
      <t>キサイ</t>
    </rPh>
    <rPh sb="12" eb="14">
      <t>タイショウ</t>
    </rPh>
    <rPh sb="17" eb="19">
      <t>ヒヨウ</t>
    </rPh>
    <rPh sb="21" eb="23">
      <t>キニュウ</t>
    </rPh>
    <phoneticPr fontId="3"/>
  </si>
  <si>
    <t>3．収支金額、収支状況の各計は一致する。</t>
    <rPh sb="2" eb="4">
      <t>シュウシ</t>
    </rPh>
    <rPh sb="7" eb="9">
      <t>シュウシ</t>
    </rPh>
    <rPh sb="12" eb="13">
      <t>カク</t>
    </rPh>
    <phoneticPr fontId="3"/>
  </si>
  <si>
    <t>4．収支状況は、借入月を「　月」欄に記入する。</t>
    <rPh sb="2" eb="4">
      <t>シュウシ</t>
    </rPh>
    <rPh sb="4" eb="6">
      <t>ジョウキョウ</t>
    </rPh>
    <rPh sb="8" eb="10">
      <t>カリイレ</t>
    </rPh>
    <rPh sb="10" eb="11">
      <t>ツキ</t>
    </rPh>
    <rPh sb="14" eb="15">
      <t>ツキ</t>
    </rPh>
    <rPh sb="16" eb="17">
      <t>ラン</t>
    </rPh>
    <rPh sb="18" eb="20">
      <t>キニュウ</t>
    </rPh>
    <phoneticPr fontId="3"/>
  </si>
  <si>
    <t>事務費（補助事業）</t>
    <phoneticPr fontId="3"/>
  </si>
  <si>
    <t>事務費（単独事業）</t>
    <phoneticPr fontId="3"/>
  </si>
  <si>
    <t>～</t>
    <phoneticPr fontId="3"/>
  </si>
  <si>
    <t>公共事業等</t>
  </si>
  <si>
    <t>防災・減災・国土強靭化緊急対策事業</t>
  </si>
  <si>
    <t>公営住宅建設事業</t>
  </si>
  <si>
    <t>災害復旧事業</t>
  </si>
  <si>
    <t>学校教育施設等整備事業</t>
  </si>
  <si>
    <t>社会福祉施設整備事業</t>
  </si>
  <si>
    <t>一般廃棄物処理事業</t>
  </si>
  <si>
    <t>一般補助施設整備等事業</t>
  </si>
  <si>
    <t>特別転貸債・高速道路公社</t>
  </si>
  <si>
    <t>特別転貸債・埠頭</t>
  </si>
  <si>
    <t>特別転貸債・空港周辺整備機構</t>
  </si>
  <si>
    <t>特別転貸債・奄美群島振興基金</t>
  </si>
  <si>
    <t>特別転貸債・外貿</t>
  </si>
  <si>
    <t>施設整備事業（一般財源化分）</t>
  </si>
  <si>
    <t>一般単独事業・一般事業</t>
  </si>
  <si>
    <t>一般単独事業・地域活性化事業</t>
  </si>
  <si>
    <t>一般単独事業・防災対策事業</t>
  </si>
  <si>
    <t>一般単独事業・旧合併特例事業</t>
  </si>
  <si>
    <t>緊急防災・減災事業</t>
  </si>
  <si>
    <t>一般単独事業・公共施設等適正管理推進事業</t>
  </si>
  <si>
    <t>一般単独事業・緊急自然災害防止対策事業</t>
  </si>
  <si>
    <t>一般単独事業・地方道路等整備事業</t>
  </si>
  <si>
    <t>辺地対策事業</t>
  </si>
  <si>
    <t>過疎対策事業</t>
  </si>
  <si>
    <t>公共用地先行取得等事業</t>
  </si>
  <si>
    <t>行政改革推進債</t>
  </si>
  <si>
    <t>調整（不交付団体分）</t>
  </si>
  <si>
    <t>猶予特例債</t>
  </si>
  <si>
    <t>上水道事業</t>
  </si>
  <si>
    <t>簡易水道事業</t>
  </si>
  <si>
    <t>工業用水道事業</t>
  </si>
  <si>
    <t>交通事業（都市高速鉄道）</t>
  </si>
  <si>
    <t>交通事業（一般交通）</t>
  </si>
  <si>
    <t>電気事業</t>
  </si>
  <si>
    <t>ガス事業</t>
  </si>
  <si>
    <t>港湾整備事業</t>
  </si>
  <si>
    <t>病院事業</t>
  </si>
  <si>
    <t>介護サービス施設整備事業</t>
  </si>
  <si>
    <t>市場事業</t>
  </si>
  <si>
    <t>と畜場事業</t>
  </si>
  <si>
    <t>地域開発事業</t>
  </si>
  <si>
    <t>下水道事業</t>
  </si>
  <si>
    <t>観光その他事業</t>
  </si>
  <si>
    <t>公営企業借換債</t>
  </si>
  <si>
    <t>臨時財政対策債</t>
  </si>
  <si>
    <t>退職手当債</t>
  </si>
  <si>
    <t>国の予算等貸付金債</t>
  </si>
  <si>
    <t>減収補てん債</t>
  </si>
  <si>
    <t>再生振替特例債</t>
  </si>
  <si>
    <t>地方短期資金</t>
  </si>
  <si>
    <t>負担金・分担金</t>
    <rPh sb="0" eb="3">
      <t>フタンキン</t>
    </rPh>
    <rPh sb="4" eb="7">
      <t>ブンタンキン</t>
    </rPh>
    <phoneticPr fontId="3"/>
  </si>
  <si>
    <t>負担金(非控除)</t>
    <rPh sb="0" eb="2">
      <t>フタン</t>
    </rPh>
    <rPh sb="2" eb="3">
      <t>キン</t>
    </rPh>
    <rPh sb="4" eb="5">
      <t>ヒ</t>
    </rPh>
    <rPh sb="5" eb="7">
      <t>コウジョ</t>
    </rPh>
    <phoneticPr fontId="3"/>
  </si>
  <si>
    <t>起債対象外事業費の有無：</t>
    <rPh sb="0" eb="2">
      <t>キサイ</t>
    </rPh>
    <rPh sb="2" eb="5">
      <t>タイショウガイ</t>
    </rPh>
    <rPh sb="5" eb="8">
      <t>ジギョウヒ</t>
    </rPh>
    <rPh sb="9" eb="11">
      <t>ウム</t>
    </rPh>
    <phoneticPr fontId="3"/>
  </si>
  <si>
    <t>償還期限及び据置期間の短縮：</t>
    <rPh sb="0" eb="2">
      <t>ショウカン</t>
    </rPh>
    <rPh sb="2" eb="4">
      <t>キゲン</t>
    </rPh>
    <rPh sb="4" eb="5">
      <t>オヨ</t>
    </rPh>
    <rPh sb="6" eb="8">
      <t>スエオキ</t>
    </rPh>
    <rPh sb="8" eb="10">
      <t>キカン</t>
    </rPh>
    <rPh sb="11" eb="13">
      <t>タンシュク</t>
    </rPh>
    <phoneticPr fontId="3"/>
  </si>
  <si>
    <t>起債計画書からの変更：</t>
    <rPh sb="0" eb="2">
      <t>キサイ</t>
    </rPh>
    <rPh sb="2" eb="5">
      <t>ケイカクショ</t>
    </rPh>
    <rPh sb="8" eb="10">
      <t>ヘンコウ</t>
    </rPh>
    <phoneticPr fontId="3"/>
  </si>
  <si>
    <t>備品、医療器具等の購入の有無（起債対象）：</t>
    <rPh sb="0" eb="2">
      <t>ビヒン</t>
    </rPh>
    <rPh sb="3" eb="5">
      <t>イリョウ</t>
    </rPh>
    <rPh sb="5" eb="7">
      <t>キグ</t>
    </rPh>
    <rPh sb="7" eb="8">
      <t>トウ</t>
    </rPh>
    <rPh sb="9" eb="11">
      <t>コウニュウ</t>
    </rPh>
    <rPh sb="12" eb="14">
      <t>ウム</t>
    </rPh>
    <rPh sb="15" eb="17">
      <t>キサイ</t>
    </rPh>
    <rPh sb="17" eb="19">
      <t>タイショウ</t>
    </rPh>
    <phoneticPr fontId="3"/>
  </si>
  <si>
    <t>（現年・過年）発生（補助・直轄）災害復旧事業、歳入欠かん等債：</t>
    <rPh sb="1" eb="3">
      <t>ゲンネン</t>
    </rPh>
    <rPh sb="4" eb="6">
      <t>カネン</t>
    </rPh>
    <rPh sb="7" eb="9">
      <t>ハッセイ</t>
    </rPh>
    <rPh sb="10" eb="12">
      <t>ホジョ</t>
    </rPh>
    <rPh sb="13" eb="15">
      <t>チョッカツ</t>
    </rPh>
    <rPh sb="16" eb="18">
      <t>サイガイ</t>
    </rPh>
    <rPh sb="18" eb="20">
      <t>フッキュウ</t>
    </rPh>
    <rPh sb="20" eb="22">
      <t>ジギョウ</t>
    </rPh>
    <rPh sb="23" eb="25">
      <t>サイニュウ</t>
    </rPh>
    <rPh sb="25" eb="26">
      <t>カ</t>
    </rPh>
    <rPh sb="28" eb="29">
      <t>ナド</t>
    </rPh>
    <rPh sb="29" eb="30">
      <t>サイ</t>
    </rPh>
    <phoneticPr fontId="3"/>
  </si>
  <si>
    <t>・</t>
    <phoneticPr fontId="3"/>
  </si>
  <si>
    <t>一次協議分</t>
    <rPh sb="0" eb="2">
      <t>イチジ</t>
    </rPh>
    <rPh sb="2" eb="4">
      <t>キョウギ</t>
    </rPh>
    <rPh sb="4" eb="5">
      <t>ブン</t>
    </rPh>
    <phoneticPr fontId="3"/>
  </si>
  <si>
    <t>二次協議分</t>
    <rPh sb="0" eb="2">
      <t>ニジ</t>
    </rPh>
    <rPh sb="2" eb="4">
      <t>キョウギ</t>
    </rPh>
    <rPh sb="4" eb="5">
      <t>ブン</t>
    </rPh>
    <phoneticPr fontId="3"/>
  </si>
  <si>
    <t>最終協議分</t>
    <rPh sb="0" eb="2">
      <t>サイシュウ</t>
    </rPh>
    <rPh sb="2" eb="4">
      <t>キョウギ</t>
    </rPh>
    <rPh sb="4" eb="5">
      <t>ブン</t>
    </rPh>
    <phoneticPr fontId="3"/>
  </si>
  <si>
    <t>補正分</t>
    <rPh sb="0" eb="2">
      <t>ホセイ</t>
    </rPh>
    <rPh sb="2" eb="3">
      <t>ブン</t>
    </rPh>
    <phoneticPr fontId="3"/>
  </si>
  <si>
    <t>臨時財政対策債分</t>
    <rPh sb="0" eb="2">
      <t>リンジ</t>
    </rPh>
    <rPh sb="2" eb="4">
      <t>ザイセイ</t>
    </rPh>
    <rPh sb="4" eb="6">
      <t>タイサク</t>
    </rPh>
    <rPh sb="6" eb="7">
      <t>サイ</t>
    </rPh>
    <rPh sb="7" eb="8">
      <t>ブン</t>
    </rPh>
    <phoneticPr fontId="3"/>
  </si>
  <si>
    <t>その他</t>
    <rPh sb="2" eb="3">
      <t>ホカ</t>
    </rPh>
    <phoneticPr fontId="3"/>
  </si>
  <si>
    <t>使い方</t>
    <rPh sb="0" eb="1">
      <t>ツカ</t>
    </rPh>
    <rPh sb="2" eb="3">
      <t>カタ</t>
    </rPh>
    <phoneticPr fontId="3"/>
  </si>
  <si>
    <t>・必要事項を黄着色部に記載してください。</t>
    <rPh sb="1" eb="3">
      <t>ヒツヨウ</t>
    </rPh>
    <rPh sb="3" eb="5">
      <t>ジコウ</t>
    </rPh>
    <rPh sb="6" eb="7">
      <t>キ</t>
    </rPh>
    <rPh sb="7" eb="9">
      <t>チャクショク</t>
    </rPh>
    <rPh sb="9" eb="10">
      <t>ブ</t>
    </rPh>
    <rPh sb="11" eb="13">
      <t>キサイ</t>
    </rPh>
    <phoneticPr fontId="3"/>
  </si>
  <si>
    <t>・記載方法はコメントを参考としてください。（表示方法：［校閲］タブー［すべてのコメントの表示］）</t>
    <rPh sb="1" eb="3">
      <t>キサイ</t>
    </rPh>
    <rPh sb="3" eb="5">
      <t>ホウホウ</t>
    </rPh>
    <rPh sb="11" eb="13">
      <t>サンコウ</t>
    </rPh>
    <rPh sb="22" eb="24">
      <t>ヒョウジ</t>
    </rPh>
    <rPh sb="24" eb="26">
      <t>ホウホウ</t>
    </rPh>
    <rPh sb="28" eb="30">
      <t>コウエツ</t>
    </rPh>
    <rPh sb="44" eb="46">
      <t>ヒョウジ</t>
    </rPh>
    <phoneticPr fontId="3"/>
  </si>
  <si>
    <t>・エラーメッセージや赤着色（警告）が出た場合は、以下を参考に補正してください。</t>
    <rPh sb="10" eb="11">
      <t>アカ</t>
    </rPh>
    <rPh sb="11" eb="13">
      <t>チャクショク</t>
    </rPh>
    <rPh sb="14" eb="16">
      <t>ケイコク</t>
    </rPh>
    <rPh sb="18" eb="19">
      <t>デ</t>
    </rPh>
    <rPh sb="20" eb="22">
      <t>バアイ</t>
    </rPh>
    <rPh sb="24" eb="26">
      <t>イカ</t>
    </rPh>
    <rPh sb="27" eb="29">
      <t>サンコウ</t>
    </rPh>
    <rPh sb="30" eb="32">
      <t>ホセイ</t>
    </rPh>
    <phoneticPr fontId="3"/>
  </si>
  <si>
    <t>エラー一覧</t>
    <rPh sb="3" eb="5">
      <t>イチラン</t>
    </rPh>
    <phoneticPr fontId="3"/>
  </si>
  <si>
    <t>シート</t>
    <phoneticPr fontId="3"/>
  </si>
  <si>
    <t>セル位置</t>
    <rPh sb="2" eb="4">
      <t>イチ</t>
    </rPh>
    <phoneticPr fontId="3"/>
  </si>
  <si>
    <t>内容</t>
    <rPh sb="0" eb="2">
      <t>ナイヨウ</t>
    </rPh>
    <phoneticPr fontId="3"/>
  </si>
  <si>
    <t>エラー表示</t>
    <rPh sb="3" eb="5">
      <t>ヒョウジ</t>
    </rPh>
    <phoneticPr fontId="3"/>
  </si>
  <si>
    <t>エラー内容</t>
    <rPh sb="3" eb="5">
      <t>ナイヨウ</t>
    </rPh>
    <phoneticPr fontId="3"/>
  </si>
  <si>
    <t>総括表</t>
    <rPh sb="0" eb="3">
      <t>ソウカツヒョウ</t>
    </rPh>
    <phoneticPr fontId="3"/>
  </si>
  <si>
    <t>J43</t>
    <phoneticPr fontId="3"/>
  </si>
  <si>
    <t>起債限度額</t>
    <rPh sb="0" eb="2">
      <t>キサイ</t>
    </rPh>
    <rPh sb="2" eb="4">
      <t>ゲンド</t>
    </rPh>
    <rPh sb="4" eb="5">
      <t>ガク</t>
    </rPh>
    <phoneticPr fontId="3"/>
  </si>
  <si>
    <t>赤着色</t>
    <rPh sb="0" eb="1">
      <t>アカ</t>
    </rPh>
    <rPh sb="1" eb="3">
      <t>チャクショク</t>
    </rPh>
    <phoneticPr fontId="3"/>
  </si>
  <si>
    <t>起債同意額</t>
    <rPh sb="0" eb="2">
      <t>キサイ</t>
    </rPh>
    <rPh sb="2" eb="4">
      <t>ドウイ</t>
    </rPh>
    <rPh sb="4" eb="5">
      <t>ガク</t>
    </rPh>
    <phoneticPr fontId="3"/>
  </si>
  <si>
    <t>個表（シート1～60）</t>
    <rPh sb="0" eb="2">
      <t>コヒョウ</t>
    </rPh>
    <phoneticPr fontId="3"/>
  </si>
  <si>
    <t>事務費</t>
    <rPh sb="0" eb="3">
      <t>ジムヒ</t>
    </rPh>
    <phoneticPr fontId="3"/>
  </si>
  <si>
    <t>Z55欄記入漏れ</t>
    <rPh sb="3" eb="4">
      <t>ラン</t>
    </rPh>
    <rPh sb="4" eb="6">
      <t>キニュウ</t>
    </rPh>
    <rPh sb="6" eb="7">
      <t>モ</t>
    </rPh>
    <phoneticPr fontId="3"/>
  </si>
  <si>
    <t>上限超過？</t>
    <rPh sb="0" eb="2">
      <t>ジョウゲン</t>
    </rPh>
    <rPh sb="2" eb="4">
      <t>チョウカ</t>
    </rPh>
    <phoneticPr fontId="3"/>
  </si>
  <si>
    <t>B39</t>
    <phoneticPr fontId="3"/>
  </si>
  <si>
    <t>Z56欄記入漏れ</t>
    <rPh sb="3" eb="4">
      <t>ラン</t>
    </rPh>
    <rPh sb="4" eb="6">
      <t>キニュウ</t>
    </rPh>
    <rPh sb="6" eb="7">
      <t>モ</t>
    </rPh>
    <phoneticPr fontId="3"/>
  </si>
  <si>
    <t>支出金額
（補助事業分）
（単独事業分）</t>
    <rPh sb="0" eb="2">
      <t>シシュツ</t>
    </rPh>
    <rPh sb="2" eb="4">
      <t>キンガク</t>
    </rPh>
    <rPh sb="6" eb="8">
      <t>ホジョ</t>
    </rPh>
    <rPh sb="8" eb="10">
      <t>ジギョウ</t>
    </rPh>
    <rPh sb="10" eb="11">
      <t>ブン</t>
    </rPh>
    <rPh sb="14" eb="16">
      <t>タンドク</t>
    </rPh>
    <rPh sb="16" eb="18">
      <t>ジギョウ</t>
    </rPh>
    <rPh sb="18" eb="19">
      <t>ブン</t>
    </rPh>
    <phoneticPr fontId="3"/>
  </si>
  <si>
    <t>罫線</t>
    <rPh sb="0" eb="2">
      <t>ケイセン</t>
    </rPh>
    <phoneticPr fontId="3"/>
  </si>
  <si>
    <t>補助事業の基準充当率【M56欄】と単独事業の基準充当率【P56欄】が同じ場合、補助・単独事業の内容を別記する必要がないため、罫線が表示されます。</t>
    <rPh sb="0" eb="2">
      <t>ホジョ</t>
    </rPh>
    <rPh sb="2" eb="4">
      <t>ジギョウ</t>
    </rPh>
    <rPh sb="5" eb="7">
      <t>キジュン</t>
    </rPh>
    <rPh sb="7" eb="9">
      <t>ジュウトウ</t>
    </rPh>
    <rPh sb="9" eb="10">
      <t>リツ</t>
    </rPh>
    <rPh sb="14" eb="15">
      <t>ラン</t>
    </rPh>
    <rPh sb="17" eb="19">
      <t>タンドク</t>
    </rPh>
    <rPh sb="19" eb="21">
      <t>ジギョウ</t>
    </rPh>
    <rPh sb="22" eb="26">
      <t>キジュンジュウトウ</t>
    </rPh>
    <rPh sb="26" eb="27">
      <t>リツ</t>
    </rPh>
    <rPh sb="31" eb="32">
      <t>ラン</t>
    </rPh>
    <rPh sb="34" eb="35">
      <t>オナ</t>
    </rPh>
    <rPh sb="36" eb="38">
      <t>バアイ</t>
    </rPh>
    <rPh sb="39" eb="41">
      <t>ホジョ</t>
    </rPh>
    <rPh sb="42" eb="44">
      <t>タンドク</t>
    </rPh>
    <rPh sb="44" eb="46">
      <t>ジギョウ</t>
    </rPh>
    <rPh sb="47" eb="49">
      <t>ナイヨウ</t>
    </rPh>
    <rPh sb="50" eb="52">
      <t>ベッキ</t>
    </rPh>
    <rPh sb="54" eb="56">
      <t>ヒツヨウ</t>
    </rPh>
    <rPh sb="62" eb="64">
      <t>ケイセン</t>
    </rPh>
    <rPh sb="65" eb="67">
      <t>ヒョウジ</t>
    </rPh>
    <phoneticPr fontId="3"/>
  </si>
  <si>
    <t>収入金額
（補助事業分）
（単独事業分）</t>
    <rPh sb="0" eb="2">
      <t>シュウニュウ</t>
    </rPh>
    <rPh sb="2" eb="4">
      <t>キンガク</t>
    </rPh>
    <rPh sb="6" eb="8">
      <t>ホジョ</t>
    </rPh>
    <rPh sb="8" eb="10">
      <t>ジギョウ</t>
    </rPh>
    <rPh sb="10" eb="11">
      <t>ブン</t>
    </rPh>
    <rPh sb="14" eb="16">
      <t>タンドク</t>
    </rPh>
    <rPh sb="16" eb="18">
      <t>ジギョウ</t>
    </rPh>
    <rPh sb="18" eb="19">
      <t>ブン</t>
    </rPh>
    <phoneticPr fontId="3"/>
  </si>
  <si>
    <t>支出状況　合計</t>
    <rPh sb="0" eb="2">
      <t>シシュツ</t>
    </rPh>
    <rPh sb="2" eb="4">
      <t>ジョウキョウ</t>
    </rPh>
    <rPh sb="5" eb="7">
      <t>ゴウケイ</t>
    </rPh>
    <phoneticPr fontId="3"/>
  </si>
  <si>
    <r>
      <rPr>
        <b/>
        <sz val="11"/>
        <color rgb="FFFF0000"/>
        <rFont val="メイリオ"/>
        <family val="3"/>
        <charset val="128"/>
      </rPr>
      <t>支出状況</t>
    </r>
    <r>
      <rPr>
        <sz val="11"/>
        <color theme="1"/>
        <rFont val="メイリオ"/>
        <family val="3"/>
        <charset val="128"/>
      </rPr>
      <t>の合計と合致していません。</t>
    </r>
    <rPh sb="0" eb="2">
      <t>シシュツ</t>
    </rPh>
    <rPh sb="2" eb="4">
      <t>ジョウキョウ</t>
    </rPh>
    <rPh sb="5" eb="7">
      <t>ゴウケイ</t>
    </rPh>
    <rPh sb="8" eb="10">
      <t>ガッチ</t>
    </rPh>
    <phoneticPr fontId="3"/>
  </si>
  <si>
    <t>収入状況　合計</t>
    <rPh sb="0" eb="2">
      <t>シュウニュウ</t>
    </rPh>
    <rPh sb="2" eb="4">
      <t>ジョウキョウ</t>
    </rPh>
    <rPh sb="5" eb="7">
      <t>ゴウケイ</t>
    </rPh>
    <phoneticPr fontId="3"/>
  </si>
  <si>
    <r>
      <rPr>
        <b/>
        <sz val="11"/>
        <color rgb="FFFF0000"/>
        <rFont val="メイリオ"/>
        <family val="3"/>
        <charset val="128"/>
      </rPr>
      <t>収入状況</t>
    </r>
    <r>
      <rPr>
        <sz val="11"/>
        <color theme="1"/>
        <rFont val="メイリオ"/>
        <family val="3"/>
        <charset val="128"/>
      </rPr>
      <t>の合計と合致していません。</t>
    </r>
    <rPh sb="0" eb="2">
      <t>シュウニュウ</t>
    </rPh>
    <rPh sb="2" eb="4">
      <t>ジョウキョウ</t>
    </rPh>
    <rPh sb="5" eb="7">
      <t>ゴウケイ</t>
    </rPh>
    <rPh sb="8" eb="10">
      <t>ガッチ</t>
    </rPh>
    <phoneticPr fontId="3"/>
  </si>
  <si>
    <t>O68</t>
    <phoneticPr fontId="3"/>
  </si>
  <si>
    <t>起債対象外事業費の有無</t>
    <rPh sb="0" eb="2">
      <t>キサイ</t>
    </rPh>
    <rPh sb="2" eb="8">
      <t>タイショウガイジギョウヒ</t>
    </rPh>
    <rPh sb="9" eb="11">
      <t>ウム</t>
    </rPh>
    <phoneticPr fontId="3"/>
  </si>
  <si>
    <t xml:space="preserve">・対象外事業費の内容を記載してください。
・対象外事業費を含む全体事業費をJ12～J37欄に記載してください。
</t>
    <rPh sb="1" eb="7">
      <t>タイショウガイジギョウヒ</t>
    </rPh>
    <rPh sb="8" eb="10">
      <t>ナイヨウ</t>
    </rPh>
    <rPh sb="11" eb="13">
      <t>キサイ</t>
    </rPh>
    <rPh sb="22" eb="28">
      <t>タイショウガイジギョウヒ</t>
    </rPh>
    <rPh sb="29" eb="30">
      <t>フク</t>
    </rPh>
    <rPh sb="31" eb="33">
      <t>ゼンタイ</t>
    </rPh>
    <rPh sb="33" eb="36">
      <t>ジギョウヒ</t>
    </rPh>
    <rPh sb="44" eb="45">
      <t>ラン</t>
    </rPh>
    <rPh sb="46" eb="48">
      <t>キサイ</t>
    </rPh>
    <phoneticPr fontId="3"/>
  </si>
  <si>
    <t>L68</t>
    <phoneticPr fontId="3"/>
  </si>
  <si>
    <t>O69</t>
    <phoneticPr fontId="3"/>
  </si>
  <si>
    <t>償還期限及び据置期間の短縮</t>
    <phoneticPr fontId="3"/>
  </si>
  <si>
    <t>短縮理由を記載してください。</t>
    <phoneticPr fontId="3"/>
  </si>
  <si>
    <t>P70</t>
    <phoneticPr fontId="3"/>
  </si>
  <si>
    <t>起債計画書からの変更</t>
    <phoneticPr fontId="3"/>
  </si>
  <si>
    <t>計画からの変更内容、変更理由を記載してください。</t>
    <rPh sb="0" eb="2">
      <t>ケイカク</t>
    </rPh>
    <rPh sb="5" eb="7">
      <t>ヘンコウ</t>
    </rPh>
    <rPh sb="7" eb="9">
      <t>ナイヨウ</t>
    </rPh>
    <rPh sb="10" eb="12">
      <t>ヘンコウ</t>
    </rPh>
    <rPh sb="12" eb="14">
      <t>リユウ</t>
    </rPh>
    <rPh sb="15" eb="17">
      <t>キサイ</t>
    </rPh>
    <phoneticPr fontId="3"/>
  </si>
  <si>
    <t>P71</t>
    <phoneticPr fontId="3"/>
  </si>
  <si>
    <t>備品、医療器具等の購入の有無（起債対象）</t>
    <phoneticPr fontId="3"/>
  </si>
  <si>
    <t>単価、耐用年数を記載してください。</t>
    <rPh sb="0" eb="2">
      <t>タンカ</t>
    </rPh>
    <rPh sb="3" eb="5">
      <t>タイヨウ</t>
    </rPh>
    <rPh sb="5" eb="7">
      <t>ネンスウ</t>
    </rPh>
    <rPh sb="8" eb="10">
      <t>キサイ</t>
    </rPh>
    <phoneticPr fontId="3"/>
  </si>
  <si>
    <t>M72</t>
    <phoneticPr fontId="3"/>
  </si>
  <si>
    <t>（現年・過年）発生（補助・直轄）災害復旧事業、歳入欠かん等債</t>
    <phoneticPr fontId="3"/>
  </si>
  <si>
    <t>災害復旧事業起債計画書は別添のとおり</t>
    <phoneticPr fontId="3"/>
  </si>
  <si>
    <t>T40、X40</t>
    <phoneticPr fontId="3"/>
  </si>
  <si>
    <t>T54、X54</t>
    <phoneticPr fontId="3"/>
  </si>
  <si>
    <t>様式１</t>
    <rPh sb="0" eb="2">
      <t>ヨウシキ</t>
    </rPh>
    <phoneticPr fontId="21"/>
  </si>
  <si>
    <t>過年発生
現年発生</t>
    <phoneticPr fontId="21"/>
  </si>
  <si>
    <t>補助
直轄</t>
    <rPh sb="0" eb="1">
      <t>タスク</t>
    </rPh>
    <rPh sb="1" eb="2">
      <t>スケ</t>
    </rPh>
    <rPh sb="3" eb="4">
      <t>チョク</t>
    </rPh>
    <rPh sb="4" eb="5">
      <t>カツ</t>
    </rPh>
    <phoneticPr fontId="21"/>
  </si>
  <si>
    <t>（</t>
    <phoneticPr fontId="21"/>
  </si>
  <si>
    <t>）</t>
    <phoneticPr fontId="21"/>
  </si>
  <si>
    <t>）災 害 復 旧 事 業 起 債 計 画 書</t>
    <rPh sb="1" eb="2">
      <t>ワザワ</t>
    </rPh>
    <rPh sb="3" eb="4">
      <t>ガイ</t>
    </rPh>
    <rPh sb="5" eb="6">
      <t>マタ</t>
    </rPh>
    <rPh sb="7" eb="8">
      <t>キュウ</t>
    </rPh>
    <rPh sb="9" eb="10">
      <t>コト</t>
    </rPh>
    <rPh sb="11" eb="12">
      <t>ギョウ</t>
    </rPh>
    <rPh sb="13" eb="14">
      <t>オコシ</t>
    </rPh>
    <rPh sb="15" eb="16">
      <t>サイ</t>
    </rPh>
    <rPh sb="17" eb="18">
      <t>ケイ</t>
    </rPh>
    <rPh sb="19" eb="20">
      <t>ガ</t>
    </rPh>
    <rPh sb="21" eb="22">
      <t>ショ</t>
    </rPh>
    <phoneticPr fontId="21"/>
  </si>
  <si>
    <t>令和　月　月　日現在</t>
    <rPh sb="0" eb="2">
      <t>レイワ</t>
    </rPh>
    <rPh sb="3" eb="4">
      <t>ガツ</t>
    </rPh>
    <rPh sb="5" eb="6">
      <t>ガツ</t>
    </rPh>
    <rPh sb="7" eb="8">
      <t>ニチ</t>
    </rPh>
    <rPh sb="8" eb="10">
      <t>ゲンザイ</t>
    </rPh>
    <phoneticPr fontId="21"/>
  </si>
  <si>
    <t>団体（組合）名</t>
    <rPh sb="0" eb="1">
      <t>ダン</t>
    </rPh>
    <rPh sb="1" eb="2">
      <t>カラダ</t>
    </rPh>
    <rPh sb="3" eb="5">
      <t>クミアイ</t>
    </rPh>
    <rPh sb="6" eb="7">
      <t>メイ</t>
    </rPh>
    <phoneticPr fontId="21"/>
  </si>
  <si>
    <t>（単位：千円）</t>
    <rPh sb="1" eb="3">
      <t>タンイ</t>
    </rPh>
    <rPh sb="4" eb="6">
      <t>センエン</t>
    </rPh>
    <phoneticPr fontId="21"/>
  </si>
  <si>
    <t>起債事業名</t>
    <rPh sb="0" eb="2">
      <t>キサイ</t>
    </rPh>
    <rPh sb="2" eb="4">
      <t>ジギョウ</t>
    </rPh>
    <rPh sb="4" eb="5">
      <t>メイ</t>
    </rPh>
    <phoneticPr fontId="21"/>
  </si>
  <si>
    <t>施設名</t>
    <rPh sb="0" eb="2">
      <t>シセツ</t>
    </rPh>
    <rPh sb="2" eb="3">
      <t>メイ</t>
    </rPh>
    <phoneticPr fontId="21"/>
  </si>
  <si>
    <t>補助金の　　　名　　称</t>
    <rPh sb="0" eb="3">
      <t>ホジョキン</t>
    </rPh>
    <rPh sb="7" eb="8">
      <t>ナ</t>
    </rPh>
    <rPh sb="10" eb="11">
      <t>ショウ</t>
    </rPh>
    <phoneticPr fontId="21"/>
  </si>
  <si>
    <t>年災別</t>
    <rPh sb="0" eb="1">
      <t>ネン</t>
    </rPh>
    <rPh sb="1" eb="2">
      <t>サイ</t>
    </rPh>
    <rPh sb="2" eb="3">
      <t>ベツ</t>
    </rPh>
    <phoneticPr fontId="21"/>
  </si>
  <si>
    <t>箇所数</t>
    <rPh sb="0" eb="2">
      <t>カショ</t>
    </rPh>
    <rPh sb="2" eb="3">
      <t>スウ</t>
    </rPh>
    <phoneticPr fontId="21"/>
  </si>
  <si>
    <t>補助又は
負担基本額</t>
    <rPh sb="0" eb="2">
      <t>ホジョ</t>
    </rPh>
    <rPh sb="2" eb="3">
      <t>マタ</t>
    </rPh>
    <rPh sb="5" eb="7">
      <t>フタン</t>
    </rPh>
    <rPh sb="7" eb="10">
      <t>キホンガク</t>
    </rPh>
    <phoneticPr fontId="21"/>
  </si>
  <si>
    <t>国庫補助金
又は国費</t>
    <rPh sb="0" eb="2">
      <t>コッコ</t>
    </rPh>
    <rPh sb="2" eb="5">
      <t>ホジョキン</t>
    </rPh>
    <rPh sb="6" eb="7">
      <t>マタ</t>
    </rPh>
    <rPh sb="8" eb="10">
      <t>コクヒ</t>
    </rPh>
    <phoneticPr fontId="21"/>
  </si>
  <si>
    <t>都道府県支出金又は市町村負担金</t>
    <rPh sb="0" eb="4">
      <t>トドウフケン</t>
    </rPh>
    <rPh sb="4" eb="7">
      <t>シシュツキン</t>
    </rPh>
    <rPh sb="7" eb="8">
      <t>マタ</t>
    </rPh>
    <rPh sb="9" eb="12">
      <t>シチョウソン</t>
    </rPh>
    <rPh sb="12" eb="15">
      <t>フタンキン</t>
    </rPh>
    <phoneticPr fontId="21"/>
  </si>
  <si>
    <t>地方負担額</t>
    <rPh sb="0" eb="2">
      <t>チホウ</t>
    </rPh>
    <rPh sb="2" eb="5">
      <t>フタンガク</t>
    </rPh>
    <phoneticPr fontId="21"/>
  </si>
  <si>
    <t>受益者負担金
寄附金等の額</t>
    <rPh sb="0" eb="3">
      <t>ジュエキシャ</t>
    </rPh>
    <rPh sb="3" eb="4">
      <t>フ</t>
    </rPh>
    <rPh sb="4" eb="5">
      <t>タン</t>
    </rPh>
    <rPh sb="5" eb="6">
      <t>キン</t>
    </rPh>
    <rPh sb="7" eb="9">
      <t>キフ</t>
    </rPh>
    <rPh sb="9" eb="10">
      <t>キン</t>
    </rPh>
    <rPh sb="10" eb="11">
      <t>トウ</t>
    </rPh>
    <rPh sb="12" eb="13">
      <t>ガク</t>
    </rPh>
    <phoneticPr fontId="21"/>
  </si>
  <si>
    <t>差引純地方
負担額</t>
    <rPh sb="0" eb="2">
      <t>サシヒキ</t>
    </rPh>
    <rPh sb="2" eb="3">
      <t>ジュン</t>
    </rPh>
    <rPh sb="3" eb="5">
      <t>チホウ</t>
    </rPh>
    <rPh sb="6" eb="9">
      <t>フタンガク</t>
    </rPh>
    <phoneticPr fontId="21"/>
  </si>
  <si>
    <t>起債額</t>
    <rPh sb="0" eb="2">
      <t>キサイ</t>
    </rPh>
    <rPh sb="2" eb="3">
      <t>ガク</t>
    </rPh>
    <phoneticPr fontId="21"/>
  </si>
  <si>
    <t>起債限度額</t>
    <rPh sb="0" eb="2">
      <t>キサイ</t>
    </rPh>
    <rPh sb="2" eb="5">
      <t>ゲンドガク</t>
    </rPh>
    <phoneticPr fontId="21"/>
  </si>
  <si>
    <t>備考</t>
    <rPh sb="0" eb="2">
      <t>ビコウ</t>
    </rPh>
    <phoneticPr fontId="21"/>
  </si>
  <si>
    <t>(A)-｛(B)+(B)'｝</t>
    <phoneticPr fontId="21"/>
  </si>
  <si>
    <t>(C)×起債充当率</t>
    <rPh sb="4" eb="6">
      <t>キサイ</t>
    </rPh>
    <rPh sb="6" eb="8">
      <t>ジュウトウ</t>
    </rPh>
    <rPh sb="8" eb="9">
      <t>リツ</t>
    </rPh>
    <phoneticPr fontId="21"/>
  </si>
  <si>
    <t>(A)</t>
    <phoneticPr fontId="21"/>
  </si>
  <si>
    <t>(B)</t>
    <phoneticPr fontId="21"/>
  </si>
  <si>
    <t>(B)'</t>
    <phoneticPr fontId="21"/>
  </si>
  <si>
    <t>=(C)</t>
    <phoneticPr fontId="21"/>
  </si>
  <si>
    <t>(D)</t>
    <phoneticPr fontId="21"/>
  </si>
  <si>
    <t>(C)-(D)=(E)</t>
    <phoneticPr fontId="21"/>
  </si>
  <si>
    <t>(F)</t>
    <phoneticPr fontId="21"/>
  </si>
  <si>
    <t>(G)</t>
    <phoneticPr fontId="21"/>
  </si>
  <si>
    <t>公共土木等</t>
    <rPh sb="0" eb="2">
      <t>コウキョウ</t>
    </rPh>
    <rPh sb="2" eb="4">
      <t>ドボク</t>
    </rPh>
    <rPh sb="4" eb="5">
      <t>トウ</t>
    </rPh>
    <phoneticPr fontId="21"/>
  </si>
  <si>
    <t>計</t>
    <rPh sb="0" eb="1">
      <t>ケイ</t>
    </rPh>
    <phoneticPr fontId="21"/>
  </si>
  <si>
    <t>農地・農林等</t>
    <rPh sb="0" eb="2">
      <t>ノウチ</t>
    </rPh>
    <rPh sb="3" eb="5">
      <t>ノウリン</t>
    </rPh>
    <rPh sb="5" eb="6">
      <t>トウ</t>
    </rPh>
    <phoneticPr fontId="21"/>
  </si>
  <si>
    <t>合　　　　　計</t>
    <rPh sb="0" eb="1">
      <t>ゴウ</t>
    </rPh>
    <rPh sb="6" eb="7">
      <t>ケイ</t>
    </rPh>
    <phoneticPr fontId="21"/>
  </si>
  <si>
    <t>（注）</t>
    <rPh sb="1" eb="2">
      <t>チュウ</t>
    </rPh>
    <phoneticPr fontId="21"/>
  </si>
  <si>
    <t>1.　本表は、現年、過年、補助、直轄の別に別葉として作成すること。</t>
    <rPh sb="3" eb="4">
      <t>ホン</t>
    </rPh>
    <rPh sb="4" eb="5">
      <t>ヒョウ</t>
    </rPh>
    <rPh sb="7" eb="8">
      <t>ゲン</t>
    </rPh>
    <rPh sb="8" eb="9">
      <t>ネン</t>
    </rPh>
    <rPh sb="10" eb="11">
      <t>カ</t>
    </rPh>
    <rPh sb="11" eb="12">
      <t>ネン</t>
    </rPh>
    <rPh sb="13" eb="15">
      <t>ホジョ</t>
    </rPh>
    <rPh sb="16" eb="18">
      <t>チョッカツ</t>
    </rPh>
    <rPh sb="19" eb="20">
      <t>ベツ</t>
    </rPh>
    <rPh sb="21" eb="22">
      <t>ベツ</t>
    </rPh>
    <rPh sb="22" eb="23">
      <t>ヨウ</t>
    </rPh>
    <rPh sb="26" eb="28">
      <t>サクセイ</t>
    </rPh>
    <phoneticPr fontId="21"/>
  </si>
  <si>
    <t>2.　過年発生補助災害の施越分については（　　）内書とすること。</t>
    <rPh sb="3" eb="4">
      <t>カ</t>
    </rPh>
    <rPh sb="4" eb="5">
      <t>ネン</t>
    </rPh>
    <rPh sb="5" eb="7">
      <t>ハッセイ</t>
    </rPh>
    <rPh sb="7" eb="9">
      <t>ホジョ</t>
    </rPh>
    <rPh sb="9" eb="11">
      <t>サイガイ</t>
    </rPh>
    <rPh sb="12" eb="13">
      <t>セ</t>
    </rPh>
    <rPh sb="13" eb="14">
      <t>コシ</t>
    </rPh>
    <rPh sb="14" eb="15">
      <t>ブン</t>
    </rPh>
    <rPh sb="24" eb="25">
      <t>ウチ</t>
    </rPh>
    <rPh sb="25" eb="26">
      <t>カ</t>
    </rPh>
    <phoneticPr fontId="21"/>
  </si>
  <si>
    <t>3.　指定都市又は市町村は、本表を作成する場合、都道府県事業に対する負担金があるときは、その金額を「補助又は負担基本額(A)」に合算するとともに、同欄に（　　）内書とすること。</t>
    <rPh sb="3" eb="5">
      <t>シテイ</t>
    </rPh>
    <rPh sb="5" eb="7">
      <t>トシ</t>
    </rPh>
    <rPh sb="7" eb="8">
      <t>マタ</t>
    </rPh>
    <rPh sb="9" eb="12">
      <t>シチョウソン</t>
    </rPh>
    <rPh sb="14" eb="16">
      <t>ホンピョウ</t>
    </rPh>
    <rPh sb="17" eb="19">
      <t>サクセイ</t>
    </rPh>
    <rPh sb="21" eb="23">
      <t>バアイ</t>
    </rPh>
    <rPh sb="24" eb="28">
      <t>トドウフケン</t>
    </rPh>
    <rPh sb="28" eb="30">
      <t>ジギョウ</t>
    </rPh>
    <rPh sb="31" eb="32">
      <t>タイ</t>
    </rPh>
    <rPh sb="34" eb="37">
      <t>フタンキン</t>
    </rPh>
    <rPh sb="46" eb="48">
      <t>キンガク</t>
    </rPh>
    <rPh sb="50" eb="52">
      <t>ホジョ</t>
    </rPh>
    <rPh sb="52" eb="53">
      <t>マタ</t>
    </rPh>
    <rPh sb="54" eb="56">
      <t>フタン</t>
    </rPh>
    <rPh sb="56" eb="59">
      <t>キホンガク</t>
    </rPh>
    <rPh sb="64" eb="66">
      <t>ガッサン</t>
    </rPh>
    <rPh sb="73" eb="74">
      <t>ドウ</t>
    </rPh>
    <rPh sb="74" eb="75">
      <t>ラン</t>
    </rPh>
    <rPh sb="80" eb="81">
      <t>ウチ</t>
    </rPh>
    <rPh sb="81" eb="82">
      <t>カ</t>
    </rPh>
    <phoneticPr fontId="21"/>
  </si>
  <si>
    <t>様式２</t>
    <rPh sb="0" eb="2">
      <t>ヨウシキ</t>
    </rPh>
    <phoneticPr fontId="21"/>
  </si>
  <si>
    <t>歳 入 欠 か ん 債 及 び 災 害 対 策 費 起 債 計 画 書</t>
    <rPh sb="0" eb="1">
      <t>トシ</t>
    </rPh>
    <rPh sb="2" eb="3">
      <t>イリ</t>
    </rPh>
    <rPh sb="4" eb="5">
      <t>カ</t>
    </rPh>
    <rPh sb="10" eb="11">
      <t>サイ</t>
    </rPh>
    <rPh sb="12" eb="13">
      <t>オヨ</t>
    </rPh>
    <rPh sb="16" eb="17">
      <t>ワザワ</t>
    </rPh>
    <rPh sb="18" eb="19">
      <t>ガイ</t>
    </rPh>
    <rPh sb="20" eb="21">
      <t>ツイ</t>
    </rPh>
    <rPh sb="22" eb="23">
      <t>サク</t>
    </rPh>
    <rPh sb="24" eb="25">
      <t>ヒ</t>
    </rPh>
    <rPh sb="26" eb="27">
      <t>オコシ</t>
    </rPh>
    <rPh sb="28" eb="29">
      <t>サイ</t>
    </rPh>
    <rPh sb="30" eb="31">
      <t>ケイ</t>
    </rPh>
    <rPh sb="32" eb="33">
      <t>ガ</t>
    </rPh>
    <rPh sb="34" eb="35">
      <t>ショ</t>
    </rPh>
    <phoneticPr fontId="27"/>
  </si>
  <si>
    <t>団体名　　　　　　　　　　　　　　　　　　　　</t>
    <rPh sb="0" eb="2">
      <t>ダンタイ</t>
    </rPh>
    <rPh sb="2" eb="3">
      <t>メイ</t>
    </rPh>
    <phoneticPr fontId="27"/>
  </si>
  <si>
    <t>国　　庫　　補　　助　　（　　負　　担　　）　　事　　業　　費</t>
    <rPh sb="0" eb="1">
      <t>クニ</t>
    </rPh>
    <rPh sb="3" eb="4">
      <t>コ</t>
    </rPh>
    <rPh sb="6" eb="7">
      <t>タスク</t>
    </rPh>
    <rPh sb="9" eb="10">
      <t>スケ</t>
    </rPh>
    <rPh sb="15" eb="16">
      <t>フ</t>
    </rPh>
    <rPh sb="18" eb="19">
      <t>タン</t>
    </rPh>
    <rPh sb="24" eb="25">
      <t>コト</t>
    </rPh>
    <rPh sb="27" eb="28">
      <t>ギョウ</t>
    </rPh>
    <rPh sb="30" eb="31">
      <t>ヒ</t>
    </rPh>
    <phoneticPr fontId="21"/>
  </si>
  <si>
    <t>標準税</t>
    <rPh sb="0" eb="2">
      <t>ヒョウジュン</t>
    </rPh>
    <rPh sb="2" eb="3">
      <t>ゼイ</t>
    </rPh>
    <phoneticPr fontId="21"/>
  </si>
  <si>
    <t>ＤＥ</t>
    <phoneticPr fontId="21"/>
  </si>
  <si>
    <t xml:space="preserve">都道府県が支弁し
た当該市町村に係
る災害救助費の額          </t>
    <rPh sb="0" eb="4">
      <t>トドウフケン</t>
    </rPh>
    <rPh sb="5" eb="7">
      <t>シベン</t>
    </rPh>
    <rPh sb="10" eb="12">
      <t>トウガイ</t>
    </rPh>
    <rPh sb="12" eb="15">
      <t>シチョウソン</t>
    </rPh>
    <rPh sb="16" eb="17">
      <t>カカ</t>
    </rPh>
    <rPh sb="19" eb="21">
      <t>サイガイ</t>
    </rPh>
    <rPh sb="21" eb="24">
      <t>キュウジョヒ</t>
    </rPh>
    <rPh sb="25" eb="26">
      <t>ガク</t>
    </rPh>
    <phoneticPr fontId="21"/>
  </si>
  <si>
    <t>　　　　Ｆ×１００
　　　　　　Ｅ
　　　小数点以下
　　　２位まで
　　　　　　　　　　％</t>
    <phoneticPr fontId="21"/>
  </si>
  <si>
    <t>備   考</t>
    <rPh sb="0" eb="1">
      <t>ソナエ</t>
    </rPh>
    <rPh sb="4" eb="5">
      <t>コウ</t>
    </rPh>
    <phoneticPr fontId="21"/>
  </si>
  <si>
    <t>公　　共　　土　　木　　施　　設</t>
    <rPh sb="0" eb="1">
      <t>コウ</t>
    </rPh>
    <rPh sb="3" eb="4">
      <t>トモ</t>
    </rPh>
    <rPh sb="6" eb="7">
      <t>ツチ</t>
    </rPh>
    <rPh sb="9" eb="10">
      <t>キ</t>
    </rPh>
    <rPh sb="12" eb="13">
      <t>シ</t>
    </rPh>
    <rPh sb="15" eb="16">
      <t>セツ</t>
    </rPh>
    <phoneticPr fontId="21"/>
  </si>
  <si>
    <t>公立学校施設</t>
    <rPh sb="0" eb="2">
      <t>コウリツ</t>
    </rPh>
    <rPh sb="2" eb="4">
      <t>ガッコウ</t>
    </rPh>
    <rPh sb="4" eb="6">
      <t>シセツ</t>
    </rPh>
    <phoneticPr fontId="21"/>
  </si>
  <si>
    <t>農林水産業施設</t>
    <rPh sb="0" eb="2">
      <t>ノウリン</t>
    </rPh>
    <rPh sb="2" eb="5">
      <t>スイサンギョウ</t>
    </rPh>
    <rPh sb="5" eb="7">
      <t>シセツ</t>
    </rPh>
    <phoneticPr fontId="21"/>
  </si>
  <si>
    <t>収入額</t>
    <phoneticPr fontId="21"/>
  </si>
  <si>
    <t>補助分</t>
    <rPh sb="0" eb="3">
      <t>ホジョブン</t>
    </rPh>
    <phoneticPr fontId="21"/>
  </si>
  <si>
    <t>直轄分</t>
    <rPh sb="0" eb="2">
      <t>チョッカツ</t>
    </rPh>
    <rPh sb="2" eb="3">
      <t>ブン</t>
    </rPh>
    <phoneticPr fontId="21"/>
  </si>
  <si>
    <t>　　　　　計　Ａ</t>
    <rPh sb="5" eb="6">
      <t>ケイ</t>
    </rPh>
    <phoneticPr fontId="21"/>
  </si>
  <si>
    <t>　　　　　Ｂ</t>
    <phoneticPr fontId="21"/>
  </si>
  <si>
    <t>　　　　　Ｃ</t>
    <phoneticPr fontId="21"/>
  </si>
  <si>
    <t>Ａ＋Ｂ＋Ｃ＝Ｄ</t>
    <phoneticPr fontId="21"/>
  </si>
  <si>
    <t>　　　　Ｅ</t>
    <phoneticPr fontId="21"/>
  </si>
  <si>
    <t>　　小数点以下
　　２位まで</t>
    <phoneticPr fontId="21"/>
  </si>
  <si>
    <t>　　　　　　　　　　　　Ｆ</t>
    <phoneticPr fontId="21"/>
  </si>
  <si>
    <t>地　方　税　等　の　減　免　額</t>
    <rPh sb="0" eb="1">
      <t>チ</t>
    </rPh>
    <rPh sb="2" eb="3">
      <t>カタ</t>
    </rPh>
    <rPh sb="4" eb="5">
      <t>ゼイ</t>
    </rPh>
    <rPh sb="6" eb="7">
      <t>トウ</t>
    </rPh>
    <rPh sb="10" eb="11">
      <t>ゲン</t>
    </rPh>
    <rPh sb="12" eb="13">
      <t>メン</t>
    </rPh>
    <rPh sb="14" eb="15">
      <t>ガク</t>
    </rPh>
    <phoneticPr fontId="21"/>
  </si>
  <si>
    <t>災　　　　害　　　　対　　　　策　　　　費</t>
    <rPh sb="0" eb="1">
      <t>ワザワ</t>
    </rPh>
    <rPh sb="5" eb="6">
      <t>ガイ</t>
    </rPh>
    <rPh sb="10" eb="11">
      <t>ツイ</t>
    </rPh>
    <rPh sb="15" eb="16">
      <t>サク</t>
    </rPh>
    <rPh sb="20" eb="21">
      <t>ヒ</t>
    </rPh>
    <phoneticPr fontId="21"/>
  </si>
  <si>
    <t>起債対象経費</t>
    <rPh sb="0" eb="2">
      <t>キサイ</t>
    </rPh>
    <rPh sb="2" eb="4">
      <t>タイショウ</t>
    </rPh>
    <rPh sb="4" eb="6">
      <t>ケイヒ</t>
    </rPh>
    <phoneticPr fontId="21"/>
  </si>
  <si>
    <t>地方税</t>
    <rPh sb="0" eb="3">
      <t>チホウゼイ</t>
    </rPh>
    <phoneticPr fontId="21"/>
  </si>
  <si>
    <t>使用料・手数料</t>
    <rPh sb="0" eb="3">
      <t>シヨウリョウ</t>
    </rPh>
    <rPh sb="4" eb="7">
      <t>テスウリョウ</t>
    </rPh>
    <phoneticPr fontId="21"/>
  </si>
  <si>
    <t>分担金・負担金</t>
    <rPh sb="0" eb="3">
      <t>ブンタンキン</t>
    </rPh>
    <rPh sb="4" eb="7">
      <t>フタンキン</t>
    </rPh>
    <phoneticPr fontId="21"/>
  </si>
  <si>
    <t>　　　　　計（Ａ）</t>
    <rPh sb="5" eb="6">
      <t>ケイ</t>
    </rPh>
    <phoneticPr fontId="21"/>
  </si>
  <si>
    <t>区　　　　　分</t>
    <rPh sb="0" eb="1">
      <t>ク</t>
    </rPh>
    <rPh sb="6" eb="7">
      <t>ブン</t>
    </rPh>
    <phoneticPr fontId="21"/>
  </si>
  <si>
    <t>災害救助費</t>
    <rPh sb="0" eb="2">
      <t>サイガイ</t>
    </rPh>
    <rPh sb="2" eb="4">
      <t>キュウジョ</t>
    </rPh>
    <rPh sb="4" eb="5">
      <t>ヒ</t>
    </rPh>
    <phoneticPr fontId="21"/>
  </si>
  <si>
    <t>伝染病予防費</t>
    <rPh sb="0" eb="3">
      <t>デンセンビョウ</t>
    </rPh>
    <rPh sb="3" eb="5">
      <t>ヨボウ</t>
    </rPh>
    <rPh sb="5" eb="6">
      <t>ヒ</t>
    </rPh>
    <phoneticPr fontId="21"/>
  </si>
  <si>
    <t>（Ａ）＋（Ｂ）</t>
    <phoneticPr fontId="21"/>
  </si>
  <si>
    <t>事　　　業　　　費</t>
    <rPh sb="0" eb="1">
      <t>コト</t>
    </rPh>
    <rPh sb="4" eb="5">
      <t>ギョウ</t>
    </rPh>
    <rPh sb="8" eb="9">
      <t>ヒ</t>
    </rPh>
    <phoneticPr fontId="21"/>
  </si>
  <si>
    <t>国庫補助（負担）金</t>
    <rPh sb="0" eb="2">
      <t>コッコ</t>
    </rPh>
    <rPh sb="2" eb="4">
      <t>ホジョ</t>
    </rPh>
    <rPh sb="5" eb="7">
      <t>フタン</t>
    </rPh>
    <rPh sb="8" eb="9">
      <t>キン</t>
    </rPh>
    <phoneticPr fontId="21"/>
  </si>
  <si>
    <t>地　方　負　担　額</t>
    <rPh sb="0" eb="1">
      <t>チ</t>
    </rPh>
    <rPh sb="2" eb="3">
      <t>カタ</t>
    </rPh>
    <rPh sb="4" eb="5">
      <t>フ</t>
    </rPh>
    <rPh sb="6" eb="7">
      <t>タン</t>
    </rPh>
    <rPh sb="8" eb="9">
      <t>ガク</t>
    </rPh>
    <phoneticPr fontId="21"/>
  </si>
  <si>
    <t>（B)</t>
  </si>
  <si>
    <t>（注）１. 「標準税収入額」欄は、災害対策基本法施行令第43条第２項の規定により算定した額を記入すること。</t>
    <rPh sb="1" eb="2">
      <t>チュウ</t>
    </rPh>
    <rPh sb="7" eb="9">
      <t>ヒョウジュン</t>
    </rPh>
    <rPh sb="9" eb="10">
      <t>ゼイ</t>
    </rPh>
    <rPh sb="10" eb="13">
      <t>シュウニュウガク</t>
    </rPh>
    <rPh sb="14" eb="15">
      <t>ラン</t>
    </rPh>
    <rPh sb="17" eb="19">
      <t>サイガイ</t>
    </rPh>
    <rPh sb="19" eb="21">
      <t>タイサク</t>
    </rPh>
    <rPh sb="21" eb="24">
      <t>キホンホウ</t>
    </rPh>
    <rPh sb="24" eb="26">
      <t>セコウ</t>
    </rPh>
    <rPh sb="26" eb="27">
      <t>レイ</t>
    </rPh>
    <rPh sb="27" eb="28">
      <t>ダイ</t>
    </rPh>
    <rPh sb="30" eb="31">
      <t>ジョウ</t>
    </rPh>
    <rPh sb="31" eb="32">
      <t>ダイ</t>
    </rPh>
    <rPh sb="33" eb="34">
      <t>コウ</t>
    </rPh>
    <rPh sb="35" eb="37">
      <t>キテイ</t>
    </rPh>
    <rPh sb="40" eb="42">
      <t>サンテイ</t>
    </rPh>
    <rPh sb="44" eb="45">
      <t>ガク</t>
    </rPh>
    <rPh sb="46" eb="48">
      <t>キニュウ</t>
    </rPh>
    <phoneticPr fontId="21"/>
  </si>
  <si>
    <t>　　　２. 「地方税等の減免額」欄は、条例又は規則により納入の有無そのものを軽減し、又は免除した額を記入すること。</t>
    <rPh sb="7" eb="9">
      <t>チホウ</t>
    </rPh>
    <rPh sb="9" eb="10">
      <t>ゼイ</t>
    </rPh>
    <rPh sb="10" eb="11">
      <t>トウ</t>
    </rPh>
    <rPh sb="12" eb="14">
      <t>ゲンメン</t>
    </rPh>
    <rPh sb="14" eb="15">
      <t>ガク</t>
    </rPh>
    <rPh sb="16" eb="17">
      <t>ラン</t>
    </rPh>
    <rPh sb="19" eb="21">
      <t>ジョウレイ</t>
    </rPh>
    <rPh sb="21" eb="22">
      <t>マタ</t>
    </rPh>
    <rPh sb="23" eb="25">
      <t>キソク</t>
    </rPh>
    <rPh sb="28" eb="30">
      <t>ノウニュウ</t>
    </rPh>
    <rPh sb="31" eb="33">
      <t>ウム</t>
    </rPh>
    <rPh sb="38" eb="40">
      <t>ケイゲン</t>
    </rPh>
    <rPh sb="42" eb="43">
      <t>マタ</t>
    </rPh>
    <rPh sb="44" eb="46">
      <t>メンジョ</t>
    </rPh>
    <rPh sb="48" eb="49">
      <t>ガク</t>
    </rPh>
    <rPh sb="50" eb="52">
      <t>キニュウ</t>
    </rPh>
    <phoneticPr fontId="21"/>
  </si>
  <si>
    <t>公共土木施設</t>
    <rPh sb="0" eb="4">
      <t>コウキョウドボク</t>
    </rPh>
    <rPh sb="4" eb="6">
      <t>シセツ</t>
    </rPh>
    <phoneticPr fontId="21"/>
  </si>
  <si>
    <t>事業費</t>
    <rPh sb="0" eb="3">
      <t>ジギョウヒ</t>
    </rPh>
    <phoneticPr fontId="21"/>
  </si>
  <si>
    <t>道路橋梁</t>
    <rPh sb="0" eb="2">
      <t>ドウロ</t>
    </rPh>
    <rPh sb="2" eb="4">
      <t>キョウリョウ</t>
    </rPh>
    <phoneticPr fontId="21"/>
  </si>
  <si>
    <t>河川</t>
    <rPh sb="0" eb="2">
      <t>カセン</t>
    </rPh>
    <phoneticPr fontId="21"/>
  </si>
  <si>
    <t>堆積土砂</t>
    <rPh sb="0" eb="2">
      <t>タイセキ</t>
    </rPh>
    <rPh sb="2" eb="4">
      <t>ドシャ</t>
    </rPh>
    <phoneticPr fontId="21"/>
  </si>
  <si>
    <t>農林水産業施設</t>
    <rPh sb="0" eb="5">
      <t>ノウリンスイサンギョウ</t>
    </rPh>
    <rPh sb="5" eb="7">
      <t>シセツ</t>
    </rPh>
    <phoneticPr fontId="21"/>
  </si>
  <si>
    <t>農地・農業用施設</t>
    <rPh sb="0" eb="2">
      <t>ノウチ</t>
    </rPh>
    <rPh sb="3" eb="8">
      <t>ノウギョウヨウシセツ</t>
    </rPh>
    <phoneticPr fontId="21"/>
  </si>
  <si>
    <t>林道</t>
    <rPh sb="0" eb="2">
      <t>リンドウ</t>
    </rPh>
    <phoneticPr fontId="21"/>
  </si>
  <si>
    <t>起債対象外事業費等に関する確認調書</t>
    <rPh sb="0" eb="2">
      <t>キサイ</t>
    </rPh>
    <rPh sb="2" eb="5">
      <t>タイショウガイ</t>
    </rPh>
    <rPh sb="5" eb="7">
      <t>ジギョウ</t>
    </rPh>
    <rPh sb="7" eb="8">
      <t>ヒ</t>
    </rPh>
    <rPh sb="8" eb="9">
      <t>トウ</t>
    </rPh>
    <rPh sb="10" eb="11">
      <t>カン</t>
    </rPh>
    <rPh sb="13" eb="15">
      <t>カクニン</t>
    </rPh>
    <rPh sb="15" eb="17">
      <t>チョウショ</t>
    </rPh>
    <phoneticPr fontId="31"/>
  </si>
  <si>
    <t>団体名</t>
    <rPh sb="0" eb="2">
      <t>ダンタイ</t>
    </rPh>
    <rPh sb="2" eb="3">
      <t>メイ</t>
    </rPh>
    <phoneticPr fontId="35"/>
  </si>
  <si>
    <t>年度</t>
    <rPh sb="0" eb="2">
      <t>ネンド</t>
    </rPh>
    <phoneticPr fontId="35"/>
  </si>
  <si>
    <t>事業名</t>
    <rPh sb="0" eb="2">
      <t>ジギョウ</t>
    </rPh>
    <rPh sb="2" eb="3">
      <t>メイ</t>
    </rPh>
    <phoneticPr fontId="35"/>
  </si>
  <si>
    <t>事業</t>
    <rPh sb="0" eb="2">
      <t>ジギョウ</t>
    </rPh>
    <phoneticPr fontId="35"/>
  </si>
  <si>
    <t>１．起債対象外事業費に係る確認態勢等について</t>
    <rPh sb="2" eb="4">
      <t>キサイ</t>
    </rPh>
    <rPh sb="4" eb="6">
      <t>タイショウ</t>
    </rPh>
    <rPh sb="6" eb="7">
      <t>ガイ</t>
    </rPh>
    <rPh sb="7" eb="9">
      <t>ジギョウ</t>
    </rPh>
    <rPh sb="9" eb="10">
      <t>ヒ</t>
    </rPh>
    <rPh sb="11" eb="12">
      <t>カカ</t>
    </rPh>
    <rPh sb="13" eb="15">
      <t>カクニン</t>
    </rPh>
    <rPh sb="15" eb="17">
      <t>タイセイ</t>
    </rPh>
    <rPh sb="17" eb="18">
      <t>トウ</t>
    </rPh>
    <phoneticPr fontId="35"/>
  </si>
  <si>
    <t>※担当者ＡとＡ’、担当者ＢとＢ’は別人格であることを確認の上、記入のこと。</t>
    <rPh sb="1" eb="4">
      <t>タントウシャ</t>
    </rPh>
    <rPh sb="9" eb="12">
      <t>タントウシャ</t>
    </rPh>
    <rPh sb="17" eb="18">
      <t>ベツ</t>
    </rPh>
    <rPh sb="18" eb="20">
      <t>ジンカク</t>
    </rPh>
    <rPh sb="26" eb="28">
      <t>カクニン</t>
    </rPh>
    <rPh sb="29" eb="30">
      <t>ウエ</t>
    </rPh>
    <rPh sb="31" eb="33">
      <t>キニュウ</t>
    </rPh>
    <phoneticPr fontId="21"/>
  </si>
  <si>
    <t>確認項目</t>
    <rPh sb="0" eb="2">
      <t>カクニン</t>
    </rPh>
    <rPh sb="2" eb="4">
      <t>コウモク</t>
    </rPh>
    <phoneticPr fontId="8"/>
  </si>
  <si>
    <t>作成者</t>
    <rPh sb="0" eb="3">
      <t>サクセイシャ</t>
    </rPh>
    <phoneticPr fontId="8"/>
  </si>
  <si>
    <t>検証者</t>
    <rPh sb="0" eb="2">
      <t>ケンショウ</t>
    </rPh>
    <rPh sb="2" eb="3">
      <t>シャ</t>
    </rPh>
    <phoneticPr fontId="8"/>
  </si>
  <si>
    <t>検証資料</t>
    <rPh sb="0" eb="2">
      <t>ケンショウ</t>
    </rPh>
    <rPh sb="2" eb="4">
      <t>シリョウ</t>
    </rPh>
    <phoneticPr fontId="8"/>
  </si>
  <si>
    <t>貸付対象事業費</t>
    <rPh sb="0" eb="2">
      <t>カシツケ</t>
    </rPh>
    <rPh sb="2" eb="4">
      <t>タイショウ</t>
    </rPh>
    <rPh sb="4" eb="7">
      <t>ジギョウヒ</t>
    </rPh>
    <phoneticPr fontId="8"/>
  </si>
  <si>
    <t>実施事業費の確定</t>
    <rPh sb="0" eb="2">
      <t>ジッシ</t>
    </rPh>
    <rPh sb="2" eb="5">
      <t>ジギョウヒ</t>
    </rPh>
    <rPh sb="6" eb="8">
      <t>カクテイ</t>
    </rPh>
    <phoneticPr fontId="8"/>
  </si>
  <si>
    <r>
      <t xml:space="preserve">事業課の担当者 </t>
    </r>
    <r>
      <rPr>
        <sz val="12"/>
        <color indexed="10"/>
        <rFont val="ＭＳ 明朝"/>
        <family val="1"/>
        <charset val="128"/>
      </rPr>
      <t>Ａ</t>
    </r>
    <rPh sb="0" eb="2">
      <t>ジギョウ</t>
    </rPh>
    <rPh sb="2" eb="3">
      <t>カ</t>
    </rPh>
    <rPh sb="4" eb="7">
      <t>タントウシャ</t>
    </rPh>
    <phoneticPr fontId="8"/>
  </si>
  <si>
    <r>
      <t>事業課　　</t>
    </r>
    <r>
      <rPr>
        <sz val="12"/>
        <color indexed="10"/>
        <rFont val="ＭＳ 明朝"/>
        <family val="1"/>
        <charset val="128"/>
      </rPr>
      <t>Ａ’</t>
    </r>
    <rPh sb="0" eb="2">
      <t>ジギョウ</t>
    </rPh>
    <rPh sb="2" eb="3">
      <t>カ</t>
    </rPh>
    <phoneticPr fontId="8"/>
  </si>
  <si>
    <t>契約書</t>
    <rPh sb="0" eb="3">
      <t>ケイヤクショ</t>
    </rPh>
    <phoneticPr fontId="8"/>
  </si>
  <si>
    <r>
      <t xml:space="preserve">財政担当課の担当者 </t>
    </r>
    <r>
      <rPr>
        <sz val="12"/>
        <color indexed="10"/>
        <rFont val="ＭＳ 明朝"/>
        <family val="1"/>
        <charset val="128"/>
      </rPr>
      <t>Ｂ</t>
    </r>
    <rPh sb="0" eb="2">
      <t>ザイセイ</t>
    </rPh>
    <rPh sb="2" eb="4">
      <t>タントウ</t>
    </rPh>
    <rPh sb="4" eb="5">
      <t>カ</t>
    </rPh>
    <rPh sb="6" eb="9">
      <t>タントウシャ</t>
    </rPh>
    <phoneticPr fontId="8"/>
  </si>
  <si>
    <r>
      <t>財政担当課　　</t>
    </r>
    <r>
      <rPr>
        <sz val="12"/>
        <color indexed="10"/>
        <rFont val="ＭＳ 明朝"/>
        <family val="1"/>
        <charset val="128"/>
      </rPr>
      <t>Ｂ’</t>
    </r>
    <rPh sb="0" eb="2">
      <t>ザイセイ</t>
    </rPh>
    <rPh sb="2" eb="5">
      <t>タントウカ</t>
    </rPh>
    <phoneticPr fontId="8"/>
  </si>
  <si>
    <t>その他（　　　　）</t>
    <rPh sb="2" eb="3">
      <t>タ</t>
    </rPh>
    <phoneticPr fontId="8"/>
  </si>
  <si>
    <t>その他（　　　　　）</t>
    <rPh sb="2" eb="3">
      <t>タ</t>
    </rPh>
    <phoneticPr fontId="8"/>
  </si>
  <si>
    <t>対象事業費の算出</t>
    <rPh sb="0" eb="2">
      <t>タイショウ</t>
    </rPh>
    <rPh sb="2" eb="5">
      <t>ジギョウヒ</t>
    </rPh>
    <rPh sb="6" eb="8">
      <t>サンシュツ</t>
    </rPh>
    <phoneticPr fontId="8"/>
  </si>
  <si>
    <t>実施設計書</t>
    <rPh sb="0" eb="2">
      <t>ジッシ</t>
    </rPh>
    <rPh sb="2" eb="5">
      <t>セッケイショ</t>
    </rPh>
    <phoneticPr fontId="8"/>
  </si>
  <si>
    <t>　対象外事業費の有無</t>
    <rPh sb="1" eb="4">
      <t>タイショウガイ</t>
    </rPh>
    <rPh sb="4" eb="7">
      <t>ジギョウヒ</t>
    </rPh>
    <rPh sb="8" eb="10">
      <t>ウム</t>
    </rPh>
    <phoneticPr fontId="8"/>
  </si>
  <si>
    <t>対象外事業費リスト</t>
    <rPh sb="0" eb="3">
      <t>タイショウガイ</t>
    </rPh>
    <rPh sb="3" eb="6">
      <t>ジギョウヒ</t>
    </rPh>
    <phoneticPr fontId="8"/>
  </si>
  <si>
    <t>有</t>
    <rPh sb="0" eb="1">
      <t>ア</t>
    </rPh>
    <phoneticPr fontId="31"/>
  </si>
  <si>
    <t>無</t>
    <rPh sb="0" eb="1">
      <t>ナ</t>
    </rPh>
    <phoneticPr fontId="31"/>
  </si>
  <si>
    <t>決算済事業費</t>
    <rPh sb="0" eb="2">
      <t>ケッサン</t>
    </rPh>
    <rPh sb="2" eb="3">
      <t>ズ</t>
    </rPh>
    <rPh sb="3" eb="6">
      <t>ジギョウヒ</t>
    </rPh>
    <phoneticPr fontId="8"/>
  </si>
  <si>
    <t>決算書</t>
    <rPh sb="0" eb="3">
      <t>ケッサンショ</t>
    </rPh>
    <phoneticPr fontId="8"/>
  </si>
  <si>
    <t>控除財源等</t>
    <rPh sb="0" eb="2">
      <t>コウジョ</t>
    </rPh>
    <rPh sb="2" eb="4">
      <t>ザイゲン</t>
    </rPh>
    <rPh sb="4" eb="5">
      <t>トウ</t>
    </rPh>
    <phoneticPr fontId="8"/>
  </si>
  <si>
    <t>補助金等</t>
    <rPh sb="0" eb="3">
      <t>ホジョキン</t>
    </rPh>
    <rPh sb="3" eb="4">
      <t>トウ</t>
    </rPh>
    <phoneticPr fontId="8"/>
  </si>
  <si>
    <t>補助事業等実績報告書</t>
    <rPh sb="0" eb="2">
      <t>ホジョ</t>
    </rPh>
    <rPh sb="2" eb="5">
      <t>ジギョウナド</t>
    </rPh>
    <rPh sb="5" eb="7">
      <t>ジッセキ</t>
    </rPh>
    <rPh sb="7" eb="10">
      <t>ホウコクショ</t>
    </rPh>
    <phoneticPr fontId="8"/>
  </si>
  <si>
    <t>都道府県支出金の収納関係書類</t>
    <rPh sb="0" eb="4">
      <t>トドウフケン</t>
    </rPh>
    <rPh sb="4" eb="7">
      <t>シシュツキン</t>
    </rPh>
    <rPh sb="8" eb="10">
      <t>シュウノウ</t>
    </rPh>
    <rPh sb="10" eb="12">
      <t>カンケイ</t>
    </rPh>
    <rPh sb="12" eb="14">
      <t>ショルイ</t>
    </rPh>
    <phoneticPr fontId="8"/>
  </si>
  <si>
    <t>寄付金・負担金・</t>
    <rPh sb="0" eb="3">
      <t>キフキン</t>
    </rPh>
    <rPh sb="4" eb="7">
      <t>フタンキン</t>
    </rPh>
    <phoneticPr fontId="8"/>
  </si>
  <si>
    <t>分担金等徴収簿</t>
    <rPh sb="0" eb="4">
      <t>ブンタンキンナド</t>
    </rPh>
    <rPh sb="4" eb="6">
      <t>チョウシュウ</t>
    </rPh>
    <rPh sb="6" eb="7">
      <t>ボ</t>
    </rPh>
    <phoneticPr fontId="8"/>
  </si>
  <si>
    <t>分担金等</t>
    <rPh sb="0" eb="3">
      <t>ブンタンキン</t>
    </rPh>
    <rPh sb="3" eb="4">
      <t>トウ</t>
    </rPh>
    <phoneticPr fontId="8"/>
  </si>
  <si>
    <t>寄付金採納簿</t>
    <rPh sb="0" eb="3">
      <t>キフキン</t>
    </rPh>
    <rPh sb="3" eb="5">
      <t>サイノウ</t>
    </rPh>
    <rPh sb="5" eb="6">
      <t>ボ</t>
    </rPh>
    <phoneticPr fontId="8"/>
  </si>
  <si>
    <t>保険金等の収納関係書類</t>
    <rPh sb="0" eb="4">
      <t>ホケンキンナド</t>
    </rPh>
    <rPh sb="5" eb="7">
      <t>シュウノウ</t>
    </rPh>
    <rPh sb="7" eb="9">
      <t>カンケイ</t>
    </rPh>
    <rPh sb="9" eb="11">
      <t>ショルイ</t>
    </rPh>
    <phoneticPr fontId="8"/>
  </si>
  <si>
    <t>基金台帳</t>
    <rPh sb="0" eb="2">
      <t>キキン</t>
    </rPh>
    <rPh sb="2" eb="4">
      <t>ダイチョウ</t>
    </rPh>
    <phoneticPr fontId="8"/>
  </si>
  <si>
    <t>２．上記１．で「対象外事業費有」にチェックした場合のみ、以下に記入して下さい。</t>
    <rPh sb="2" eb="4">
      <t>ジョウキ</t>
    </rPh>
    <rPh sb="8" eb="11">
      <t>タイショウガイ</t>
    </rPh>
    <rPh sb="11" eb="14">
      <t>ジギョウヒ</t>
    </rPh>
    <rPh sb="14" eb="15">
      <t>アリ</t>
    </rPh>
    <rPh sb="23" eb="25">
      <t>バアイ</t>
    </rPh>
    <rPh sb="28" eb="30">
      <t>イカ</t>
    </rPh>
    <rPh sb="31" eb="33">
      <t>キニュウ</t>
    </rPh>
    <rPh sb="35" eb="36">
      <t>クダ</t>
    </rPh>
    <phoneticPr fontId="35"/>
  </si>
  <si>
    <t>（単位：千円）</t>
    <phoneticPr fontId="35"/>
  </si>
  <si>
    <t>実施事業費</t>
    <rPh sb="0" eb="2">
      <t>ジッシ</t>
    </rPh>
    <rPh sb="2" eb="5">
      <t>ジギョウヒ</t>
    </rPh>
    <phoneticPr fontId="31"/>
  </si>
  <si>
    <t>うち補助対象事業費</t>
    <rPh sb="2" eb="4">
      <t>ホジョ</t>
    </rPh>
    <rPh sb="4" eb="6">
      <t>タイショウ</t>
    </rPh>
    <rPh sb="6" eb="9">
      <t>ジギョウヒ</t>
    </rPh>
    <phoneticPr fontId="31"/>
  </si>
  <si>
    <t>うち単独事業費</t>
    <rPh sb="2" eb="4">
      <t>タンドク</t>
    </rPh>
    <rPh sb="4" eb="7">
      <t>ジギョウヒ</t>
    </rPh>
    <phoneticPr fontId="31"/>
  </si>
  <si>
    <t>実施事業費計</t>
    <rPh sb="0" eb="2">
      <t>ジッシ</t>
    </rPh>
    <rPh sb="2" eb="4">
      <t>ジギョウ</t>
    </rPh>
    <rPh sb="4" eb="5">
      <t>ヒ</t>
    </rPh>
    <rPh sb="5" eb="6">
      <t>ケイ</t>
    </rPh>
    <phoneticPr fontId="31"/>
  </si>
  <si>
    <t>(B+O)</t>
    <phoneticPr fontId="31"/>
  </si>
  <si>
    <t>Ａ</t>
    <phoneticPr fontId="31"/>
  </si>
  <si>
    <t>Ｂ</t>
    <phoneticPr fontId="31"/>
  </si>
  <si>
    <t>（うち事務費）</t>
    <rPh sb="3" eb="6">
      <t>ジムヒ</t>
    </rPh>
    <phoneticPr fontId="31"/>
  </si>
  <si>
    <t>Ｃ</t>
    <phoneticPr fontId="31"/>
  </si>
  <si>
    <t>（</t>
    <phoneticPr fontId="31"/>
  </si>
  <si>
    <t>）</t>
    <phoneticPr fontId="31"/>
  </si>
  <si>
    <t>（</t>
    <phoneticPr fontId="35"/>
  </si>
  <si>
    <t>施設分</t>
    <rPh sb="0" eb="2">
      <t>シセツ</t>
    </rPh>
    <rPh sb="2" eb="3">
      <t>フン</t>
    </rPh>
    <phoneticPr fontId="31"/>
  </si>
  <si>
    <t>起債対象外事業費</t>
    <rPh sb="0" eb="2">
      <t>キサイ</t>
    </rPh>
    <rPh sb="2" eb="5">
      <t>タイショウガイ</t>
    </rPh>
    <rPh sb="5" eb="8">
      <t>ジギョウヒ</t>
    </rPh>
    <phoneticPr fontId="31"/>
  </si>
  <si>
    <t>Ｄ</t>
    <phoneticPr fontId="31"/>
  </si>
  <si>
    <t>【</t>
    <phoneticPr fontId="8"/>
  </si>
  <si>
    <t>】</t>
    <phoneticPr fontId="8"/>
  </si>
  <si>
    <t>一般的調査費</t>
    <rPh sb="0" eb="3">
      <t>イッパンテキ</t>
    </rPh>
    <rPh sb="3" eb="6">
      <t>チョウサヒ</t>
    </rPh>
    <phoneticPr fontId="31"/>
  </si>
  <si>
    <t>Ｅ</t>
    <phoneticPr fontId="35"/>
  </si>
  <si>
    <t>維持管理費</t>
    <rPh sb="0" eb="2">
      <t>イジ</t>
    </rPh>
    <rPh sb="2" eb="5">
      <t>カンリヒ</t>
    </rPh>
    <phoneticPr fontId="31"/>
  </si>
  <si>
    <t>Ｆ</t>
    <phoneticPr fontId="31"/>
  </si>
  <si>
    <t>解体撤去費等</t>
    <rPh sb="0" eb="2">
      <t>カイタイ</t>
    </rPh>
    <rPh sb="2" eb="5">
      <t>テッキョヒ</t>
    </rPh>
    <rPh sb="5" eb="6">
      <t>トウ</t>
    </rPh>
    <phoneticPr fontId="31"/>
  </si>
  <si>
    <t>Ｇ</t>
    <phoneticPr fontId="31"/>
  </si>
  <si>
    <t>備品等</t>
    <rPh sb="0" eb="2">
      <t>ビヒン</t>
    </rPh>
    <rPh sb="2" eb="3">
      <t>トウ</t>
    </rPh>
    <phoneticPr fontId="31"/>
  </si>
  <si>
    <t>Ｈ</t>
    <phoneticPr fontId="31"/>
  </si>
  <si>
    <t>消火栓等</t>
    <rPh sb="0" eb="3">
      <t>ショウカセン</t>
    </rPh>
    <rPh sb="3" eb="4">
      <t>ナド</t>
    </rPh>
    <phoneticPr fontId="31"/>
  </si>
  <si>
    <t>Ｉ</t>
    <phoneticPr fontId="31"/>
  </si>
  <si>
    <t>その他（</t>
    <rPh sb="0" eb="3">
      <t>ソノタ</t>
    </rPh>
    <phoneticPr fontId="31"/>
  </si>
  <si>
    <t>)</t>
    <phoneticPr fontId="35"/>
  </si>
  <si>
    <t>Ｊ</t>
    <phoneticPr fontId="35"/>
  </si>
  <si>
    <t>Ｋ</t>
    <phoneticPr fontId="35"/>
  </si>
  <si>
    <t>Ｌ</t>
    <phoneticPr fontId="35"/>
  </si>
  <si>
    <t xml:space="preserve">起債対象事業費 </t>
    <rPh sb="0" eb="2">
      <t>キサイ</t>
    </rPh>
    <rPh sb="2" eb="4">
      <t>タイショウ</t>
    </rPh>
    <rPh sb="4" eb="7">
      <t>ジギョウヒ</t>
    </rPh>
    <phoneticPr fontId="31"/>
  </si>
  <si>
    <t>(B-D)</t>
    <phoneticPr fontId="31"/>
  </si>
  <si>
    <t>Ｍ</t>
    <phoneticPr fontId="31"/>
  </si>
  <si>
    <t>Ｎ</t>
    <phoneticPr fontId="35"/>
  </si>
  <si>
    <t>Ｏ</t>
    <phoneticPr fontId="31"/>
  </si>
  <si>
    <t>用地分</t>
    <rPh sb="0" eb="2">
      <t>ヨウチ</t>
    </rPh>
    <rPh sb="2" eb="3">
      <t>フン</t>
    </rPh>
    <phoneticPr fontId="31"/>
  </si>
  <si>
    <t>起債対象外事業費</t>
    <rPh sb="0" eb="2">
      <t>キサイ</t>
    </rPh>
    <rPh sb="2" eb="4">
      <t>タイショウ</t>
    </rPh>
    <rPh sb="4" eb="5">
      <t>ガイ</t>
    </rPh>
    <rPh sb="5" eb="8">
      <t>ジギョウヒ</t>
    </rPh>
    <phoneticPr fontId="31"/>
  </si>
  <si>
    <t>Ｐ</t>
    <phoneticPr fontId="31"/>
  </si>
  <si>
    <t>事業区域外用地</t>
    <rPh sb="0" eb="2">
      <t>ジギョウ</t>
    </rPh>
    <rPh sb="2" eb="5">
      <t>クイキガイ</t>
    </rPh>
    <rPh sb="5" eb="7">
      <t>ヨウチ</t>
    </rPh>
    <phoneticPr fontId="31"/>
  </si>
  <si>
    <t>その他（</t>
    <rPh sb="2" eb="3">
      <t>タ</t>
    </rPh>
    <phoneticPr fontId="31"/>
  </si>
  <si>
    <t>起債対象事業費</t>
    <rPh sb="0" eb="2">
      <t>キサイ</t>
    </rPh>
    <rPh sb="2" eb="4">
      <t>タイショウ</t>
    </rPh>
    <rPh sb="4" eb="7">
      <t>ジギョウヒ</t>
    </rPh>
    <phoneticPr fontId="31"/>
  </si>
  <si>
    <t>(O-P)</t>
    <phoneticPr fontId="31"/>
  </si>
  <si>
    <t>Ｑ</t>
    <phoneticPr fontId="31"/>
  </si>
  <si>
    <t>起債対象事業費計</t>
    <rPh sb="0" eb="2">
      <t>キサイ</t>
    </rPh>
    <rPh sb="2" eb="4">
      <t>タイショウ</t>
    </rPh>
    <rPh sb="4" eb="7">
      <t>ジギョウヒ</t>
    </rPh>
    <rPh sb="7" eb="8">
      <t>ケイ</t>
    </rPh>
    <phoneticPr fontId="31"/>
  </si>
  <si>
    <t>(M+Q)</t>
    <phoneticPr fontId="31"/>
  </si>
  <si>
    <t>Ｒ</t>
    <phoneticPr fontId="31"/>
  </si>
  <si>
    <t>単独事業に係る事務費計算</t>
    <rPh sb="0" eb="2">
      <t>タンドク</t>
    </rPh>
    <rPh sb="2" eb="4">
      <t>ジギョウ</t>
    </rPh>
    <rPh sb="5" eb="6">
      <t>カカ</t>
    </rPh>
    <rPh sb="7" eb="10">
      <t>ジムヒ</t>
    </rPh>
    <rPh sb="10" eb="12">
      <t>ケイサン</t>
    </rPh>
    <phoneticPr fontId="31"/>
  </si>
  <si>
    <t>注</t>
    <rPh sb="0" eb="1">
      <t>チュウ</t>
    </rPh>
    <phoneticPr fontId="35"/>
  </si>
  <si>
    <t>１．【　　】内には、起債対象外事業費に対応する国・都道府県補助金の額を記入する。</t>
    <rPh sb="6" eb="7">
      <t>ナイ</t>
    </rPh>
    <rPh sb="10" eb="12">
      <t>キサイ</t>
    </rPh>
    <rPh sb="12" eb="15">
      <t>タイショウガイ</t>
    </rPh>
    <rPh sb="15" eb="18">
      <t>ジギョウヒ</t>
    </rPh>
    <rPh sb="19" eb="21">
      <t>タイオウ</t>
    </rPh>
    <rPh sb="23" eb="24">
      <t>クニ</t>
    </rPh>
    <rPh sb="25" eb="29">
      <t>トドウフケン</t>
    </rPh>
    <rPh sb="29" eb="32">
      <t>ホジョキン</t>
    </rPh>
    <rPh sb="33" eb="34">
      <t>ガク</t>
    </rPh>
    <rPh sb="35" eb="37">
      <t>キニュウ</t>
    </rPh>
    <phoneticPr fontId="31"/>
  </si>
  <si>
    <t>２．「一般的調査費」には基本設計、補助金の交付申請事務委託、地元調整、道路使用協議等も含む。</t>
    <rPh sb="3" eb="6">
      <t>イッパンテキ</t>
    </rPh>
    <rPh sb="6" eb="9">
      <t>チョウサヒ</t>
    </rPh>
    <rPh sb="12" eb="14">
      <t>キホン</t>
    </rPh>
    <rPh sb="14" eb="16">
      <t>セッケイ</t>
    </rPh>
    <rPh sb="17" eb="20">
      <t>ホジョキン</t>
    </rPh>
    <rPh sb="21" eb="23">
      <t>コウフ</t>
    </rPh>
    <rPh sb="23" eb="25">
      <t>シンセイ</t>
    </rPh>
    <rPh sb="25" eb="27">
      <t>ジム</t>
    </rPh>
    <rPh sb="27" eb="29">
      <t>イタク</t>
    </rPh>
    <rPh sb="30" eb="32">
      <t>ジモト</t>
    </rPh>
    <rPh sb="32" eb="34">
      <t>チョウセイ</t>
    </rPh>
    <rPh sb="35" eb="37">
      <t>ドウロ</t>
    </rPh>
    <rPh sb="37" eb="39">
      <t>シヨウ</t>
    </rPh>
    <rPh sb="39" eb="41">
      <t>キョウギ</t>
    </rPh>
    <rPh sb="41" eb="42">
      <t>トウ</t>
    </rPh>
    <rPh sb="43" eb="44">
      <t>フク</t>
    </rPh>
    <phoneticPr fontId="31"/>
  </si>
  <si>
    <r>
      <t>３．</t>
    </r>
    <r>
      <rPr>
        <b/>
        <u/>
        <sz val="12"/>
        <rFont val="ＭＳ 明朝"/>
        <family val="1"/>
        <charset val="128"/>
      </rPr>
      <t>「備品等」とは対象外備品及び消耗品をいう。「対象外備品等」とは、原則として１品あたりの取得</t>
    </r>
    <rPh sb="3" eb="5">
      <t>ビヒン</t>
    </rPh>
    <rPh sb="5" eb="6">
      <t>トウ</t>
    </rPh>
    <rPh sb="9" eb="12">
      <t>タイショウガイ</t>
    </rPh>
    <rPh sb="12" eb="14">
      <t>ビヒン</t>
    </rPh>
    <rPh sb="14" eb="15">
      <t>オヨ</t>
    </rPh>
    <rPh sb="16" eb="18">
      <t>ショウモウ</t>
    </rPh>
    <rPh sb="18" eb="19">
      <t>ヒン</t>
    </rPh>
    <rPh sb="24" eb="27">
      <t>タイショウガイ</t>
    </rPh>
    <rPh sb="27" eb="29">
      <t>ビヒン</t>
    </rPh>
    <rPh sb="29" eb="30">
      <t>トウ</t>
    </rPh>
    <rPh sb="34" eb="36">
      <t>ゲンソク</t>
    </rPh>
    <rPh sb="40" eb="41">
      <t>ヒン</t>
    </rPh>
    <rPh sb="45" eb="47">
      <t>シュトク</t>
    </rPh>
    <phoneticPr fontId="31"/>
  </si>
  <si>
    <r>
      <rPr>
        <b/>
        <sz val="12"/>
        <rFont val="ＭＳ 明朝"/>
        <family val="1"/>
        <charset val="128"/>
      </rPr>
      <t>　</t>
    </r>
    <r>
      <rPr>
        <b/>
        <u/>
        <sz val="12"/>
        <rFont val="ＭＳ 明朝"/>
        <family val="1"/>
        <charset val="128"/>
      </rPr>
      <t xml:space="preserve"> 原価が２０万円未満、または耐用年数が５年未満であるものをいう。</t>
    </r>
    <phoneticPr fontId="35"/>
  </si>
  <si>
    <t>４． 用地分には、造成費、補償費、用地の取得に直接必要とする諸経費等を含む。</t>
    <rPh sb="3" eb="5">
      <t>ヨウチ</t>
    </rPh>
    <rPh sb="5" eb="6">
      <t>ブン</t>
    </rPh>
    <rPh sb="9" eb="11">
      <t>ゾウセイ</t>
    </rPh>
    <rPh sb="11" eb="12">
      <t>ヒ</t>
    </rPh>
    <rPh sb="13" eb="16">
      <t>ホショウヒ</t>
    </rPh>
    <rPh sb="17" eb="19">
      <t>ヨウチ</t>
    </rPh>
    <rPh sb="20" eb="22">
      <t>シュトク</t>
    </rPh>
    <rPh sb="23" eb="25">
      <t>チョクセツ</t>
    </rPh>
    <rPh sb="25" eb="27">
      <t>ヒツヨウ</t>
    </rPh>
    <rPh sb="30" eb="31">
      <t>ショ</t>
    </rPh>
    <rPh sb="31" eb="32">
      <t>キョウ</t>
    </rPh>
    <rPh sb="32" eb="33">
      <t>ヒ</t>
    </rPh>
    <rPh sb="33" eb="34">
      <t>トウ</t>
    </rPh>
    <rPh sb="35" eb="36">
      <t>フク</t>
    </rPh>
    <phoneticPr fontId="31"/>
  </si>
  <si>
    <t>５． 起債前貸の場合は、添付不要</t>
    <rPh sb="3" eb="5">
      <t>キサイ</t>
    </rPh>
    <rPh sb="5" eb="7">
      <t>マエガ</t>
    </rPh>
    <rPh sb="8" eb="10">
      <t>バアイ</t>
    </rPh>
    <rPh sb="12" eb="14">
      <t>テンプ</t>
    </rPh>
    <rPh sb="14" eb="16">
      <t>フヨウ</t>
    </rPh>
    <phoneticPr fontId="8"/>
  </si>
  <si>
    <t>６． 臨時財政対策債の借入の場合は、添付不要</t>
    <rPh sb="3" eb="5">
      <t>リンジ</t>
    </rPh>
    <rPh sb="5" eb="7">
      <t>ザイセイ</t>
    </rPh>
    <rPh sb="7" eb="9">
      <t>タイサク</t>
    </rPh>
    <rPh sb="9" eb="10">
      <t>サイ</t>
    </rPh>
    <rPh sb="11" eb="13">
      <t>カリイレ</t>
    </rPh>
    <rPh sb="14" eb="16">
      <t>バアイ</t>
    </rPh>
    <rPh sb="18" eb="20">
      <t>テンプ</t>
    </rPh>
    <rPh sb="20" eb="22">
      <t>フヨウ</t>
    </rPh>
    <phoneticPr fontId="8"/>
  </si>
  <si>
    <t>□</t>
    <phoneticPr fontId="31"/>
  </si>
  <si>
    <t>■</t>
    <phoneticPr fontId="31"/>
  </si>
  <si>
    <t>（地 方 公 共 団 体 名）</t>
    <phoneticPr fontId="31"/>
  </si>
  <si>
    <t>（単位:千円）</t>
    <rPh sb="1" eb="3">
      <t>タンイ</t>
    </rPh>
    <rPh sb="4" eb="6">
      <t>センエン</t>
    </rPh>
    <phoneticPr fontId="21"/>
  </si>
  <si>
    <t>事　業　名</t>
    <rPh sb="0" eb="1">
      <t>コト</t>
    </rPh>
    <rPh sb="2" eb="3">
      <t>ギョウ</t>
    </rPh>
    <rPh sb="4" eb="5">
      <t>メイ</t>
    </rPh>
    <phoneticPr fontId="21"/>
  </si>
  <si>
    <t>資金年度及び
資 　金 　名</t>
    <rPh sb="0" eb="2">
      <t>シキン</t>
    </rPh>
    <rPh sb="2" eb="4">
      <t>ネンド</t>
    </rPh>
    <rPh sb="4" eb="5">
      <t>オヨ</t>
    </rPh>
    <rPh sb="7" eb="8">
      <t>シ</t>
    </rPh>
    <rPh sb="10" eb="11">
      <t>キン</t>
    </rPh>
    <rPh sb="13" eb="14">
      <t>メイ</t>
    </rPh>
    <phoneticPr fontId="21"/>
  </si>
  <si>
    <t>既決定貸付
予　定　額</t>
    <rPh sb="0" eb="1">
      <t>キ</t>
    </rPh>
    <rPh sb="1" eb="3">
      <t>ケッテイ</t>
    </rPh>
    <rPh sb="3" eb="5">
      <t>カシツケ</t>
    </rPh>
    <rPh sb="6" eb="7">
      <t>ヨ</t>
    </rPh>
    <rPh sb="8" eb="9">
      <t>サダム</t>
    </rPh>
    <rPh sb="10" eb="11">
      <t>ガク</t>
    </rPh>
    <phoneticPr fontId="21"/>
  </si>
  <si>
    <t>不　用　額</t>
    <rPh sb="0" eb="1">
      <t>フ</t>
    </rPh>
    <rPh sb="2" eb="3">
      <t>ヨウ</t>
    </rPh>
    <rPh sb="4" eb="5">
      <t>ガク</t>
    </rPh>
    <phoneticPr fontId="21"/>
  </si>
  <si>
    <t>不用額を生じた理由</t>
    <rPh sb="0" eb="2">
      <t>フヨウ</t>
    </rPh>
    <rPh sb="2" eb="3">
      <t>ガク</t>
    </rPh>
    <rPh sb="4" eb="5">
      <t>ショウ</t>
    </rPh>
    <rPh sb="7" eb="9">
      <t>リユウ</t>
    </rPh>
    <phoneticPr fontId="21"/>
  </si>
  <si>
    <t>用紙の大きさは、日本産業規格Ａ列４とする。</t>
    <rPh sb="0" eb="2">
      <t>ヨウシ</t>
    </rPh>
    <rPh sb="3" eb="4">
      <t>オオ</t>
    </rPh>
    <rPh sb="15" eb="16">
      <t>レツ</t>
    </rPh>
    <phoneticPr fontId="21"/>
  </si>
  <si>
    <t>　　　　　（地方公共団体名）</t>
    <phoneticPr fontId="31"/>
  </si>
  <si>
    <t>事業名</t>
  </si>
  <si>
    <t>借入予定額</t>
  </si>
  <si>
    <t>貸付期限</t>
    <phoneticPr fontId="31"/>
  </si>
  <si>
    <t>工事契約年月日</t>
  </si>
  <si>
    <t>着工(見込)年月日</t>
  </si>
  <si>
    <t>完成(見込)年月日</t>
  </si>
  <si>
    <t>貸付期日延長の理由</t>
  </si>
  <si>
    <t>別紙のとおり</t>
    <rPh sb="0" eb="2">
      <t>ベッシ</t>
    </rPh>
    <phoneticPr fontId="3"/>
  </si>
  <si>
    <t>地方長期資金等借入申込み償還期限等</t>
    <phoneticPr fontId="3"/>
  </si>
  <si>
    <t>5．起債前貸等の場合で、数ヶ月分の支出のために資金を借り入れる場合は、「　月」欄を「○～○月まで」として記入する。</t>
    <rPh sb="2" eb="4">
      <t>キサイ</t>
    </rPh>
    <rPh sb="4" eb="6">
      <t>マエガ</t>
    </rPh>
    <rPh sb="6" eb="7">
      <t>トウ</t>
    </rPh>
    <rPh sb="8" eb="10">
      <t>バアイ</t>
    </rPh>
    <rPh sb="12" eb="15">
      <t>スウカゲツ</t>
    </rPh>
    <rPh sb="15" eb="16">
      <t>ブン</t>
    </rPh>
    <rPh sb="17" eb="19">
      <t>シシュツ</t>
    </rPh>
    <rPh sb="23" eb="25">
      <t>シキン</t>
    </rPh>
    <rPh sb="26" eb="27">
      <t>カ</t>
    </rPh>
    <rPh sb="28" eb="29">
      <t>イ</t>
    </rPh>
    <rPh sb="31" eb="33">
      <t>バアイ</t>
    </rPh>
    <rPh sb="37" eb="38">
      <t>ツキ</t>
    </rPh>
    <rPh sb="39" eb="40">
      <t>ラン</t>
    </rPh>
    <rPh sb="45" eb="46">
      <t>ツキ</t>
    </rPh>
    <rPh sb="52" eb="54">
      <t>キニュウ</t>
    </rPh>
    <phoneticPr fontId="3"/>
  </si>
  <si>
    <t>有</t>
    <rPh sb="0" eb="1">
      <t>ア</t>
    </rPh>
    <phoneticPr fontId="3"/>
  </si>
  <si>
    <t>該当</t>
    <rPh sb="0" eb="2">
      <t>ガイトウ</t>
    </rPh>
    <phoneticPr fontId="3"/>
  </si>
  <si>
    <t>無</t>
    <rPh sb="0" eb="1">
      <t>ナ</t>
    </rPh>
    <phoneticPr fontId="3"/>
  </si>
  <si>
    <t>非該当</t>
    <rPh sb="0" eb="3">
      <t>ヒガイトウ</t>
    </rPh>
    <phoneticPr fontId="3"/>
  </si>
  <si>
    <t>負担金・分担金</t>
    <rPh sb="0" eb="3">
      <t>フタンキン</t>
    </rPh>
    <rPh sb="4" eb="7">
      <t>ブンタンキン</t>
    </rPh>
    <phoneticPr fontId="3"/>
  </si>
  <si>
    <t>・黄着色部以外は数式等が入っているため、記載しないでください。（保護がかかっています。万が一、解除したい場合は、［校閲］タブー［シートの保護解除］）</t>
    <rPh sb="1" eb="2">
      <t>キ</t>
    </rPh>
    <rPh sb="2" eb="4">
      <t>チャクショク</t>
    </rPh>
    <rPh sb="4" eb="5">
      <t>ブ</t>
    </rPh>
    <rPh sb="5" eb="7">
      <t>イガイ</t>
    </rPh>
    <rPh sb="8" eb="10">
      <t>スウシキ</t>
    </rPh>
    <rPh sb="10" eb="11">
      <t>トウ</t>
    </rPh>
    <rPh sb="12" eb="13">
      <t>ハイ</t>
    </rPh>
    <rPh sb="20" eb="22">
      <t>キサイ</t>
    </rPh>
    <rPh sb="32" eb="34">
      <t>ホゴ</t>
    </rPh>
    <rPh sb="43" eb="44">
      <t>マン</t>
    </rPh>
    <rPh sb="45" eb="46">
      <t>イチ</t>
    </rPh>
    <rPh sb="47" eb="49">
      <t>カイジョ</t>
    </rPh>
    <rPh sb="52" eb="54">
      <t>バアイ</t>
    </rPh>
    <rPh sb="57" eb="59">
      <t>コウエツ</t>
    </rPh>
    <rPh sb="68" eb="70">
      <t>ホゴ</t>
    </rPh>
    <rPh sb="70" eb="72">
      <t>カイジョ</t>
    </rPh>
    <phoneticPr fontId="3"/>
  </si>
  <si>
    <t>M45～48</t>
    <phoneticPr fontId="3"/>
  </si>
  <si>
    <t>J38</t>
    <phoneticPr fontId="3"/>
  </si>
  <si>
    <t>起債対象事務費（補助事業分）【Z55欄】の選択漏れです。事務費が対象外である場合も、「■該当なし（事務費を起債対象とせず）」を選択してください。</t>
    <rPh sb="0" eb="2">
      <t>センタク</t>
    </rPh>
    <rPh sb="2" eb="3">
      <t>モ</t>
    </rPh>
    <rPh sb="28" eb="30">
      <t>ジム</t>
    </rPh>
    <rPh sb="30" eb="31">
      <t>ヒ</t>
    </rPh>
    <rPh sb="32" eb="35">
      <t>タイショウガイ</t>
    </rPh>
    <rPh sb="38" eb="40">
      <t>バアイ</t>
    </rPh>
    <rPh sb="44" eb="46">
      <t>ガイトウ</t>
    </rPh>
    <rPh sb="49" eb="51">
      <t>ジム</t>
    </rPh>
    <rPh sb="51" eb="52">
      <t>ヒ</t>
    </rPh>
    <rPh sb="53" eb="55">
      <t>キサイ</t>
    </rPh>
    <rPh sb="55" eb="57">
      <t>タイショウ</t>
    </rPh>
    <rPh sb="63" eb="65">
      <t>センタク</t>
    </rPh>
    <phoneticPr fontId="3"/>
  </si>
  <si>
    <t>起債対象事務費（単独事業分）【Z56欄】で選択した事務費を超過している可能性がありますので、ご確認ください。</t>
    <rPh sb="21" eb="23">
      <t>センタク</t>
    </rPh>
    <rPh sb="25" eb="28">
      <t>ジムヒ</t>
    </rPh>
    <rPh sb="29" eb="31">
      <t>チョウカ</t>
    </rPh>
    <rPh sb="35" eb="38">
      <t>カノウセイ</t>
    </rPh>
    <rPh sb="47" eb="49">
      <t>カクニン</t>
    </rPh>
    <phoneticPr fontId="3"/>
  </si>
  <si>
    <t>起債対象事務費（補助事業分）【Z56欄】の選択漏れです。事務費が対象外である場合も、「■該当なし（事務費を起債対象とせず）」を選択してください。</t>
    <rPh sb="0" eb="2">
      <t>センタク</t>
    </rPh>
    <rPh sb="2" eb="3">
      <t>モ</t>
    </rPh>
    <rPh sb="28" eb="30">
      <t>ジム</t>
    </rPh>
    <rPh sb="30" eb="31">
      <t>ヒ</t>
    </rPh>
    <rPh sb="32" eb="35">
      <t>タイショウガイ</t>
    </rPh>
    <rPh sb="38" eb="40">
      <t>バアイ</t>
    </rPh>
    <rPh sb="44" eb="46">
      <t>ガイトウ</t>
    </rPh>
    <rPh sb="49" eb="51">
      <t>ジム</t>
    </rPh>
    <rPh sb="51" eb="52">
      <t>ヒ</t>
    </rPh>
    <rPh sb="53" eb="55">
      <t>キサイ</t>
    </rPh>
    <rPh sb="55" eb="57">
      <t>タイショウ</t>
    </rPh>
    <rPh sb="63" eb="65">
      <t>センタク</t>
    </rPh>
    <phoneticPr fontId="3"/>
  </si>
  <si>
    <t>起債対象事務費（単独事業分）【Z55欄】で選択した事務費を超過している可能性がありますので、ご確認ください。</t>
    <rPh sb="21" eb="23">
      <t>センタク</t>
    </rPh>
    <rPh sb="25" eb="28">
      <t>ジムヒ</t>
    </rPh>
    <rPh sb="29" eb="31">
      <t>チョウカ</t>
    </rPh>
    <rPh sb="35" eb="38">
      <t>カノウセイ</t>
    </rPh>
    <rPh sb="47" eb="49">
      <t>カクニン</t>
    </rPh>
    <phoneticPr fontId="3"/>
  </si>
  <si>
    <t>J61</t>
    <phoneticPr fontId="3"/>
  </si>
  <si>
    <t>M63～66</t>
    <phoneticPr fontId="3"/>
  </si>
  <si>
    <t>起債額が起債限度額を超過しています（個表（シート１～60）のJ47欄がJ61欄を超過）。
ただし、事業全体で予算を定めており、総括表の「予算の定め」欄に記載がある場合は記載不要。</t>
    <rPh sb="0" eb="2">
      <t>キサイ</t>
    </rPh>
    <rPh sb="2" eb="3">
      <t>ガク</t>
    </rPh>
    <rPh sb="4" eb="6">
      <t>キサイ</t>
    </rPh>
    <rPh sb="6" eb="8">
      <t>ゲンド</t>
    </rPh>
    <rPh sb="8" eb="9">
      <t>ガク</t>
    </rPh>
    <rPh sb="10" eb="12">
      <t>チョウカ</t>
    </rPh>
    <rPh sb="18" eb="20">
      <t>コヒョウ</t>
    </rPh>
    <rPh sb="33" eb="34">
      <t>ラン</t>
    </rPh>
    <rPh sb="38" eb="39">
      <t>ラン</t>
    </rPh>
    <rPh sb="40" eb="42">
      <t>チョウカ</t>
    </rPh>
    <rPh sb="49" eb="51">
      <t>ジギョウ</t>
    </rPh>
    <rPh sb="51" eb="53">
      <t>ゼンタイ</t>
    </rPh>
    <rPh sb="54" eb="56">
      <t>ヨサン</t>
    </rPh>
    <rPh sb="57" eb="58">
      <t>サダ</t>
    </rPh>
    <rPh sb="63" eb="66">
      <t>ソウカツヒョウ</t>
    </rPh>
    <rPh sb="68" eb="70">
      <t>ヨサン</t>
    </rPh>
    <rPh sb="71" eb="72">
      <t>サダ</t>
    </rPh>
    <rPh sb="74" eb="75">
      <t>ラン</t>
    </rPh>
    <rPh sb="76" eb="78">
      <t>キサイ</t>
    </rPh>
    <rPh sb="81" eb="83">
      <t>バアイ</t>
    </rPh>
    <rPh sb="84" eb="86">
      <t>キサイ</t>
    </rPh>
    <rPh sb="86" eb="88">
      <t>フヨウ</t>
    </rPh>
    <phoneticPr fontId="3"/>
  </si>
  <si>
    <t>起債額が起債限度額を超過しています（J29欄がJ43欄を超過）。
ただし、各事業毎に予算を定めており、個表（シート１～60）の「予算の定め」欄に記載がある場合は記載不要。</t>
    <rPh sb="0" eb="2">
      <t>キサイ</t>
    </rPh>
    <rPh sb="2" eb="3">
      <t>ガク</t>
    </rPh>
    <rPh sb="4" eb="6">
      <t>キサイ</t>
    </rPh>
    <rPh sb="6" eb="8">
      <t>ゲンド</t>
    </rPh>
    <rPh sb="8" eb="9">
      <t>ガク</t>
    </rPh>
    <rPh sb="10" eb="12">
      <t>チョウカ</t>
    </rPh>
    <rPh sb="21" eb="22">
      <t>ラン</t>
    </rPh>
    <rPh sb="26" eb="27">
      <t>ラン</t>
    </rPh>
    <rPh sb="28" eb="30">
      <t>チョウカ</t>
    </rPh>
    <rPh sb="37" eb="40">
      <t>カクジギョウ</t>
    </rPh>
    <rPh sb="40" eb="41">
      <t>ゴト</t>
    </rPh>
    <rPh sb="42" eb="44">
      <t>ヨサン</t>
    </rPh>
    <rPh sb="45" eb="46">
      <t>サダ</t>
    </rPh>
    <rPh sb="51" eb="53">
      <t>コヒョウ</t>
    </rPh>
    <rPh sb="64" eb="66">
      <t>ヨサン</t>
    </rPh>
    <rPh sb="67" eb="68">
      <t>サダ</t>
    </rPh>
    <rPh sb="70" eb="71">
      <t>ラン</t>
    </rPh>
    <rPh sb="72" eb="74">
      <t>キサイ</t>
    </rPh>
    <rPh sb="77" eb="79">
      <t>バアイ</t>
    </rPh>
    <rPh sb="80" eb="82">
      <t>キサイ</t>
    </rPh>
    <rPh sb="82" eb="84">
      <t>フヨウ</t>
    </rPh>
    <phoneticPr fontId="3"/>
  </si>
  <si>
    <t>起債額が起債同意額を超過しています（J29欄がM45～48欄の合計額を超過）。
ただし、各事業毎に起債同意を得ており、個表（シート１～60）の「起債同意」欄に記載がある場合は記載不要。</t>
    <rPh sb="0" eb="2">
      <t>キサイ</t>
    </rPh>
    <rPh sb="2" eb="3">
      <t>ガク</t>
    </rPh>
    <rPh sb="4" eb="6">
      <t>キサイ</t>
    </rPh>
    <rPh sb="6" eb="8">
      <t>ドウイ</t>
    </rPh>
    <rPh sb="8" eb="9">
      <t>ガク</t>
    </rPh>
    <rPh sb="10" eb="12">
      <t>チョウカ</t>
    </rPh>
    <rPh sb="31" eb="33">
      <t>ゴウケイ</t>
    </rPh>
    <rPh sb="33" eb="34">
      <t>ガク</t>
    </rPh>
    <rPh sb="44" eb="47">
      <t>カクジギョウ</t>
    </rPh>
    <rPh sb="47" eb="48">
      <t>ゴト</t>
    </rPh>
    <rPh sb="49" eb="51">
      <t>キサイ</t>
    </rPh>
    <rPh sb="51" eb="53">
      <t>ドウイ</t>
    </rPh>
    <rPh sb="59" eb="61">
      <t>コヒョウ</t>
    </rPh>
    <rPh sb="72" eb="74">
      <t>キサイ</t>
    </rPh>
    <rPh sb="74" eb="76">
      <t>ドウイ</t>
    </rPh>
    <rPh sb="77" eb="78">
      <t>ラン</t>
    </rPh>
    <phoneticPr fontId="3"/>
  </si>
  <si>
    <t>起債額が起債同意額を超過しています（個表（シート１～60）のJ47欄がM63～66欄の合計額を超過）。
ただし、事業全体で起債同意を得ており、総括表の「起債同意」欄に記載がある場合は記載不要。</t>
    <rPh sb="0" eb="2">
      <t>キサイ</t>
    </rPh>
    <rPh sb="2" eb="3">
      <t>ガク</t>
    </rPh>
    <rPh sb="4" eb="6">
      <t>キサイ</t>
    </rPh>
    <rPh sb="6" eb="8">
      <t>ドウイ</t>
    </rPh>
    <rPh sb="8" eb="9">
      <t>ガク</t>
    </rPh>
    <rPh sb="10" eb="12">
      <t>チョウカ</t>
    </rPh>
    <rPh sb="43" eb="45">
      <t>ゴウケイ</t>
    </rPh>
    <rPh sb="45" eb="46">
      <t>ガク</t>
    </rPh>
    <rPh sb="61" eb="63">
      <t>キサイ</t>
    </rPh>
    <rPh sb="63" eb="65">
      <t>ドウイ</t>
    </rPh>
    <rPh sb="66" eb="67">
      <t>エ</t>
    </rPh>
    <rPh sb="76" eb="78">
      <t>キサイ</t>
    </rPh>
    <rPh sb="78" eb="80">
      <t>ドウイ</t>
    </rPh>
    <phoneticPr fontId="3"/>
  </si>
  <si>
    <t>対象外事業費を"有"と選択したにもかかわらず、J12～J37欄に記載がありません。</t>
    <phoneticPr fontId="3"/>
  </si>
  <si>
    <t>災害付表（補助・直轄災害の場合は【様式１】災害復旧事業起債計画書、歳入欠かん等債の場合は【様式２】歳入欠かん債及び災害対策費起債計画書）を添付してください。起債協議時から金額等に変更がある場合は、変更後の金額を記載してください。</t>
    <rPh sb="0" eb="2">
      <t>サイガイ</t>
    </rPh>
    <rPh sb="2" eb="4">
      <t>フヒョウ</t>
    </rPh>
    <rPh sb="5" eb="7">
      <t>ホジョ</t>
    </rPh>
    <rPh sb="8" eb="10">
      <t>チョッカツ</t>
    </rPh>
    <rPh sb="10" eb="12">
      <t>サイガイ</t>
    </rPh>
    <rPh sb="13" eb="15">
      <t>バアイ</t>
    </rPh>
    <rPh sb="17" eb="19">
      <t>ヨウシキ</t>
    </rPh>
    <rPh sb="33" eb="35">
      <t>サイニュウ</t>
    </rPh>
    <rPh sb="35" eb="36">
      <t>カ</t>
    </rPh>
    <rPh sb="38" eb="39">
      <t>ナド</t>
    </rPh>
    <rPh sb="39" eb="40">
      <t>サイ</t>
    </rPh>
    <rPh sb="41" eb="43">
      <t>バアイ</t>
    </rPh>
    <rPh sb="45" eb="47">
      <t>ヨウシキ</t>
    </rPh>
    <rPh sb="69" eb="71">
      <t>テンプ</t>
    </rPh>
    <rPh sb="78" eb="80">
      <t>キサイ</t>
    </rPh>
    <rPh sb="80" eb="82">
      <t>キョウギ</t>
    </rPh>
    <rPh sb="82" eb="83">
      <t>ジ</t>
    </rPh>
    <rPh sb="85" eb="87">
      <t>キンガク</t>
    </rPh>
    <rPh sb="87" eb="88">
      <t>トウ</t>
    </rPh>
    <rPh sb="89" eb="91">
      <t>ヘンコウ</t>
    </rPh>
    <rPh sb="94" eb="96">
      <t>バアイ</t>
    </rPh>
    <rPh sb="98" eb="100">
      <t>ヘンコウ</t>
    </rPh>
    <rPh sb="100" eb="101">
      <t>ゴ</t>
    </rPh>
    <rPh sb="102" eb="104">
      <t>キンガク</t>
    </rPh>
    <rPh sb="105" eb="107">
      <t>キサイ</t>
    </rPh>
    <phoneticPr fontId="3"/>
  </si>
  <si>
    <t>J56、M56、P56</t>
    <phoneticPr fontId="3"/>
  </si>
  <si>
    <t>基準充当率</t>
    <rPh sb="0" eb="2">
      <t>キジュン</t>
    </rPh>
    <rPh sb="2" eb="4">
      <t>ジュウトウ</t>
    </rPh>
    <rPh sb="4" eb="5">
      <t>リツ</t>
    </rPh>
    <phoneticPr fontId="3"/>
  </si>
  <si>
    <t>赤着色</t>
    <rPh sb="0" eb="1">
      <t>アカ</t>
    </rPh>
    <rPh sb="1" eb="3">
      <t>チャクショク</t>
    </rPh>
    <phoneticPr fontId="3"/>
  </si>
  <si>
    <t>借入時充当率（J55、M55、P55欄）が基準充当率を超過しており、過充当となっています。</t>
    <rPh sb="0" eb="2">
      <t>カリイレ</t>
    </rPh>
    <rPh sb="2" eb="3">
      <t>ジ</t>
    </rPh>
    <rPh sb="3" eb="5">
      <t>ジュウトウ</t>
    </rPh>
    <rPh sb="5" eb="6">
      <t>リツ</t>
    </rPh>
    <rPh sb="18" eb="19">
      <t>ラン</t>
    </rPh>
    <rPh sb="21" eb="23">
      <t>キジュン</t>
    </rPh>
    <rPh sb="23" eb="25">
      <t>ジュウトウ</t>
    </rPh>
    <rPh sb="25" eb="26">
      <t>リツ</t>
    </rPh>
    <rPh sb="27" eb="29">
      <t>チョウカ</t>
    </rPh>
    <rPh sb="34" eb="35">
      <t>カ</t>
    </rPh>
    <rPh sb="35" eb="37">
      <t>ジュウトウ</t>
    </rPh>
    <phoneticPr fontId="3"/>
  </si>
  <si>
    <t>AI63</t>
    <phoneticPr fontId="3"/>
  </si>
  <si>
    <t>AI64</t>
    <phoneticPr fontId="3"/>
  </si>
  <si>
    <t>償還期限</t>
    <phoneticPr fontId="3"/>
  </si>
  <si>
    <t>据置期間</t>
    <rPh sb="0" eb="2">
      <t>スエオキ</t>
    </rPh>
    <rPh sb="2" eb="4">
      <t>キカン</t>
    </rPh>
    <phoneticPr fontId="3"/>
  </si>
  <si>
    <t>40年以上となっている場合、エラーとなります。</t>
    <rPh sb="2" eb="5">
      <t>ネンイジョウ</t>
    </rPh>
    <rPh sb="11" eb="13">
      <t>バアイ</t>
    </rPh>
    <phoneticPr fontId="3"/>
  </si>
  <si>
    <t>5年以上となっている場合、エラーとなります。</t>
    <rPh sb="1" eb="4">
      <t>ネンイジョウ</t>
    </rPh>
    <rPh sb="10" eb="12">
      <t>バアイ</t>
    </rPh>
    <phoneticPr fontId="3"/>
  </si>
  <si>
    <t>M12～S40</t>
    <phoneticPr fontId="3"/>
  </si>
  <si>
    <t>M43～S54</t>
    <phoneticPr fontId="3"/>
  </si>
  <si>
    <t>補助事業の基準充当率【M56欄】と単独事業の基準充当率【P56欄】が異なる場合に、支出金額（K12～40欄）と補助・単独事業の合計額（M12～S40欄）が合致しない場合は、エラーとなります。</t>
    <rPh sb="0" eb="2">
      <t>ホジョ</t>
    </rPh>
    <rPh sb="2" eb="4">
      <t>ジギョウ</t>
    </rPh>
    <rPh sb="5" eb="7">
      <t>キジュン</t>
    </rPh>
    <rPh sb="7" eb="9">
      <t>ジュウトウ</t>
    </rPh>
    <rPh sb="9" eb="10">
      <t>リツ</t>
    </rPh>
    <rPh sb="11" eb="13">
      <t>タンドク</t>
    </rPh>
    <rPh sb="13" eb="15">
      <t>ジギョウ</t>
    </rPh>
    <rPh sb="16" eb="20">
      <t>キジュンジュウトウ</t>
    </rPh>
    <rPh sb="20" eb="21">
      <t>リツ</t>
    </rPh>
    <rPh sb="25" eb="26">
      <t>ラン</t>
    </rPh>
    <rPh sb="28" eb="29">
      <t>オナ</t>
    </rPh>
    <rPh sb="30" eb="32">
      <t>バアイ</t>
    </rPh>
    <rPh sb="34" eb="35">
      <t>コト</t>
    </rPh>
    <rPh sb="37" eb="39">
      <t>タンドク</t>
    </rPh>
    <rPh sb="41" eb="43">
      <t>シシュツ</t>
    </rPh>
    <rPh sb="43" eb="45">
      <t>キンガク</t>
    </rPh>
    <rPh sb="52" eb="53">
      <t>ラン</t>
    </rPh>
    <rPh sb="55" eb="57">
      <t>ホジョ</t>
    </rPh>
    <rPh sb="57" eb="59">
      <t>ナイヨウ</t>
    </rPh>
    <rPh sb="60" eb="62">
      <t>ベッキ</t>
    </rPh>
    <rPh sb="63" eb="65">
      <t>ゴウケイ</t>
    </rPh>
    <rPh sb="65" eb="66">
      <t>ガク</t>
    </rPh>
    <rPh sb="74" eb="75">
      <t>ラン</t>
    </rPh>
    <rPh sb="77" eb="79">
      <t>ガッチ</t>
    </rPh>
    <rPh sb="82" eb="84">
      <t>バアイ</t>
    </rPh>
    <phoneticPr fontId="3"/>
  </si>
  <si>
    <t>補助事業の基準充当率【M56欄】と単独事業の基準充当率【P56欄】が異なる場合に、収入金額（J43～54欄）と補助・単独事業の合計額（M43～S54欄）が合致しない場合は、エラーとなります。</t>
    <rPh sb="0" eb="2">
      <t>ホジョ</t>
    </rPh>
    <rPh sb="2" eb="4">
      <t>ジギョウ</t>
    </rPh>
    <rPh sb="5" eb="7">
      <t>キジュン</t>
    </rPh>
    <rPh sb="7" eb="9">
      <t>ジュウトウ</t>
    </rPh>
    <rPh sb="9" eb="10">
      <t>リツ</t>
    </rPh>
    <rPh sb="11" eb="13">
      <t>タンドク</t>
    </rPh>
    <rPh sb="13" eb="15">
      <t>ジギョウ</t>
    </rPh>
    <rPh sb="16" eb="20">
      <t>キジュンジュウトウ</t>
    </rPh>
    <rPh sb="20" eb="21">
      <t>リツ</t>
    </rPh>
    <rPh sb="25" eb="26">
      <t>ラン</t>
    </rPh>
    <rPh sb="28" eb="29">
      <t>オナ</t>
    </rPh>
    <rPh sb="30" eb="32">
      <t>バアイ</t>
    </rPh>
    <rPh sb="34" eb="35">
      <t>コト</t>
    </rPh>
    <rPh sb="37" eb="39">
      <t>タンドク</t>
    </rPh>
    <rPh sb="41" eb="43">
      <t>シュウニュウ</t>
    </rPh>
    <rPh sb="43" eb="45">
      <t>キンガク</t>
    </rPh>
    <rPh sb="52" eb="53">
      <t>ラン</t>
    </rPh>
    <rPh sb="55" eb="57">
      <t>ホジョ</t>
    </rPh>
    <rPh sb="57" eb="59">
      <t>ナイヨウ</t>
    </rPh>
    <rPh sb="60" eb="62">
      <t>ベッキ</t>
    </rPh>
    <rPh sb="63" eb="65">
      <t>ゴウケイ</t>
    </rPh>
    <rPh sb="65" eb="66">
      <t>ガク</t>
    </rPh>
    <rPh sb="74" eb="75">
      <t>ラン</t>
    </rPh>
    <rPh sb="77" eb="79">
      <t>ガッチ</t>
    </rPh>
    <rPh sb="82" eb="84">
      <t>バアイ</t>
    </rPh>
    <phoneticPr fontId="3"/>
  </si>
  <si>
    <t>決算済</t>
  </si>
  <si>
    <t>国補助</t>
  </si>
  <si>
    <t>県補助</t>
  </si>
  <si>
    <t>財融</t>
  </si>
  <si>
    <t>財融（本債以外）</t>
  </si>
  <si>
    <t>その他起債</t>
  </si>
  <si>
    <t>特定財源１</t>
  </si>
  <si>
    <t>特定財源２</t>
  </si>
  <si>
    <t>特財以外計</t>
  </si>
  <si>
    <t>一般財源</t>
  </si>
  <si>
    <t>一時立替金</t>
  </si>
  <si>
    <t>繰越</t>
  </si>
  <si>
    <t>基準充当率</t>
  </si>
  <si>
    <t>合計</t>
  </si>
  <si>
    <t>（財政融資資金地方長期資金等貸付期日延長承認申請書）別紙</t>
    <rPh sb="26" eb="28">
      <t>ベッシ</t>
    </rPh>
    <phoneticPr fontId="31"/>
  </si>
  <si>
    <t>予算措置状況
（繰越承認手続）</t>
    <rPh sb="0" eb="6">
      <t>ヨサンソチジョウキョウ</t>
    </rPh>
    <rPh sb="8" eb="10">
      <t>クリコシ</t>
    </rPh>
    <rPh sb="10" eb="12">
      <t>ショウニン</t>
    </rPh>
    <rPh sb="12" eb="14">
      <t>テツヅキ</t>
    </rPh>
    <phoneticPr fontId="31"/>
  </si>
  <si>
    <t>（財政融資資金地方長期資金等貸付予定額不用額報告書）別紙</t>
    <rPh sb="26" eb="28">
      <t>ベッシ</t>
    </rPh>
    <phoneticPr fontId="21"/>
  </si>
  <si>
    <t>単独事業事務費（Ｎ）</t>
    <rPh sb="0" eb="2">
      <t>タンドク</t>
    </rPh>
    <rPh sb="2" eb="4">
      <t>ジギョウ</t>
    </rPh>
    <rPh sb="4" eb="7">
      <t>ジムヒ</t>
    </rPh>
    <phoneticPr fontId="3"/>
  </si>
  <si>
    <t>起債対象事業費（Ｍ－Ｎ）</t>
    <rPh sb="0" eb="7">
      <t>キサイタイショウジギョウヒ</t>
    </rPh>
    <phoneticPr fontId="3"/>
  </si>
  <si>
    <t>算入率</t>
    <rPh sb="0" eb="3">
      <t>サンニュウリツ</t>
    </rPh>
    <phoneticPr fontId="3"/>
  </si>
  <si>
    <t>（</t>
    <phoneticPr fontId="3"/>
  </si>
  <si>
    <t>）</t>
    <phoneticPr fontId="3"/>
  </si>
  <si>
    <t>÷</t>
    <phoneticPr fontId="3"/>
  </si>
  <si>
    <t>＝</t>
    <phoneticPr fontId="3"/>
  </si>
  <si>
    <t>％</t>
    <phoneticPr fontId="3"/>
  </si>
  <si>
    <t>事業完成日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</si>
</sst>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quot;△ &quot;#,##0"/>
    <numFmt numFmtId="177" formatCode="0.0%"/>
    <numFmt numFmtId="178" formatCode="0.0"/>
    <numFmt numFmtId="179" formatCode="[$-411]ggge&quot;年&quot;m&quot;月&quot;d&quot;日&quot;;@"/>
    <numFmt numFmtId="180" formatCode="[$-411]ge\.m\.d;@"/>
    <numFmt numFmtId="181" formatCode="\&lt;#,###\&gt;"/>
    <numFmt numFmtId="182" formatCode="#,##0_);[Red]\(#,##0\)"/>
    <numFmt numFmtId="183" formatCode="#,##0_ "/>
    <numFmt numFmtId="184" formatCode="#,##0.00_ "/>
    <numFmt numFmtId="185" formatCode="&quot;（ &quot;#,##0"/>
    <numFmt numFmtId="186" formatCode="#,##0_ &quot;)&quot;"/>
    <numFmt numFmtId="187" formatCode="\(@\)"/>
    <numFmt numFmtId="188" formatCode="&quot;＜&quot;#,##0&quot;＞&quot;;&quot;＜&quot;&quot;△ &quot;#,##0&quot;＞&quot;"/>
    <numFmt numFmtId="189" formatCode="#,##0;&quot;▲ &quot;#,##0"/>
    <numFmt numFmtId="190" formatCode="&quot;令&quot;&quot;和&quot;@&quot;年&quot;&quot;度&quot;"/>
  </numFmts>
  <fonts count="48">
    <font>
      <sz val="11"/>
      <color theme="1"/>
      <name val="游ゴシック"/>
      <family val="2"/>
      <charset val="128"/>
      <scheme val="minor"/>
    </font>
    <font>
      <sz val="11"/>
      <color theme="1"/>
      <name val="游ゴシック"/>
      <family val="2"/>
      <charset val="128"/>
      <scheme val="minor"/>
    </font>
    <font>
      <sz val="9"/>
      <color theme="1"/>
      <name val="ＭＳ 明朝"/>
      <family val="1"/>
      <charset val="128"/>
    </font>
    <font>
      <sz val="6"/>
      <name val="游ゴシック"/>
      <family val="2"/>
      <charset val="128"/>
      <scheme val="minor"/>
    </font>
    <font>
      <sz val="11"/>
      <color theme="1"/>
      <name val="ＭＳ 明朝"/>
      <family val="1"/>
      <charset val="128"/>
    </font>
    <font>
      <sz val="9"/>
      <name val="ＭＳ 明朝"/>
      <family val="1"/>
      <charset val="128"/>
    </font>
    <font>
      <sz val="8"/>
      <color theme="1"/>
      <name val="ＭＳ 明朝"/>
      <family val="1"/>
      <charset val="128"/>
    </font>
    <font>
      <sz val="8"/>
      <name val="ＭＳ 明朝"/>
      <family val="1"/>
      <charset val="128"/>
    </font>
    <font>
      <sz val="11"/>
      <name val="ＭＳ 明朝"/>
      <family val="1"/>
      <charset val="128"/>
    </font>
    <font>
      <b/>
      <sz val="9"/>
      <color indexed="81"/>
      <name val="ＭＳ Ｐゴシック"/>
      <family val="3"/>
      <charset val="128"/>
    </font>
    <font>
      <sz val="9"/>
      <color indexed="81"/>
      <name val="ＭＳ Ｐゴシック"/>
      <family val="3"/>
      <charset val="128"/>
    </font>
    <font>
      <sz val="9"/>
      <color indexed="81"/>
      <name val="MS P ゴシック"/>
      <family val="3"/>
      <charset val="128"/>
    </font>
    <font>
      <b/>
      <sz val="9"/>
      <color indexed="81"/>
      <name val="MS P ゴシック"/>
      <family val="3"/>
      <charset val="128"/>
    </font>
    <font>
      <b/>
      <sz val="9"/>
      <color rgb="FFFF0000"/>
      <name val="ＭＳ 明朝"/>
      <family val="1"/>
      <charset val="128"/>
    </font>
    <font>
      <b/>
      <sz val="18"/>
      <color theme="1"/>
      <name val="メイリオ"/>
      <family val="3"/>
      <charset val="128"/>
    </font>
    <font>
      <sz val="11"/>
      <color theme="1"/>
      <name val="游ゴシック"/>
      <family val="3"/>
      <charset val="128"/>
      <scheme val="minor"/>
    </font>
    <font>
      <sz val="12"/>
      <color theme="1"/>
      <name val="メイリオ"/>
      <family val="3"/>
      <charset val="128"/>
    </font>
    <font>
      <sz val="11"/>
      <color theme="1"/>
      <name val="メイリオ"/>
      <family val="3"/>
      <charset val="128"/>
    </font>
    <font>
      <b/>
      <sz val="11"/>
      <color rgb="FFFF0000"/>
      <name val="メイリオ"/>
      <family val="3"/>
      <charset val="128"/>
    </font>
    <font>
      <sz val="10"/>
      <name val="ＭＳ Ｐゴシック"/>
      <family val="3"/>
      <charset val="128"/>
    </font>
    <font>
      <sz val="10"/>
      <name val="ＭＳ Ｐ明朝"/>
      <family val="1"/>
      <charset val="128"/>
    </font>
    <font>
      <sz val="6"/>
      <name val="ＭＳ Ｐゴシック"/>
      <family val="3"/>
      <charset val="128"/>
    </font>
    <font>
      <sz val="14"/>
      <name val="ＭＳ Ｐ明朝"/>
      <family val="1"/>
      <charset val="128"/>
    </font>
    <font>
      <sz val="13"/>
      <name val="ＭＳ Ｐ明朝"/>
      <family val="1"/>
      <charset val="128"/>
    </font>
    <font>
      <sz val="12"/>
      <name val="ＭＳ 明朝"/>
      <family val="1"/>
      <charset val="128"/>
    </font>
    <font>
      <sz val="12"/>
      <name val="ＭＳ Ｐ明朝"/>
      <family val="1"/>
      <charset val="128"/>
    </font>
    <font>
      <sz val="11"/>
      <name val="ＭＳ Ｐゴシック"/>
      <family val="3"/>
      <charset val="128"/>
    </font>
    <font>
      <sz val="11"/>
      <name val="ＭＳ Ｐ明朝"/>
      <family val="1"/>
      <charset val="128"/>
    </font>
    <font>
      <sz val="10"/>
      <name val="ＭＳ 明朝"/>
      <family val="1"/>
      <charset val="128"/>
    </font>
    <font>
      <u/>
      <sz val="11"/>
      <name val="ＭＳ Ｐ明朝"/>
      <family val="1"/>
      <charset val="128"/>
    </font>
    <font>
      <b/>
      <sz val="18"/>
      <name val="ＭＳ Ｐゴシック"/>
      <family val="3"/>
      <charset val="128"/>
    </font>
    <font>
      <sz val="6"/>
      <name val="ＭＳ Ｐ明朝"/>
      <family val="1"/>
      <charset val="128"/>
    </font>
    <font>
      <b/>
      <sz val="18"/>
      <color indexed="10"/>
      <name val="ＭＳ Ｐゴシック"/>
      <family val="3"/>
      <charset val="128"/>
    </font>
    <font>
      <sz val="12"/>
      <name val="ＭＳ ゴシック"/>
      <family val="3"/>
      <charset val="128"/>
    </font>
    <font>
      <sz val="14"/>
      <name val="ＭＳ 明朝"/>
      <family val="1"/>
      <charset val="128"/>
    </font>
    <font>
      <sz val="11"/>
      <name val="ＭＳ ゴシック"/>
      <family val="3"/>
      <charset val="128"/>
    </font>
    <font>
      <b/>
      <sz val="12"/>
      <name val="ＭＳ Ｐゴシック"/>
      <family val="3"/>
      <charset val="128"/>
    </font>
    <font>
      <sz val="12"/>
      <color rgb="FFFF0000"/>
      <name val="ＭＳ ゴシック"/>
      <family val="3"/>
      <charset val="128"/>
    </font>
    <font>
      <sz val="12"/>
      <color indexed="10"/>
      <name val="ＭＳ 明朝"/>
      <family val="1"/>
      <charset val="128"/>
    </font>
    <font>
      <b/>
      <sz val="12"/>
      <name val="ＭＳ 明朝"/>
      <family val="1"/>
      <charset val="128"/>
    </font>
    <font>
      <sz val="12"/>
      <name val="ＭＳ Ｐゴシック"/>
      <family val="3"/>
      <charset val="128"/>
    </font>
    <font>
      <b/>
      <sz val="12"/>
      <name val="ＭＳ ゴシック"/>
      <family val="3"/>
      <charset val="128"/>
    </font>
    <font>
      <b/>
      <u/>
      <sz val="12"/>
      <name val="ＭＳ 明朝"/>
      <family val="1"/>
      <charset val="128"/>
    </font>
    <font>
      <b/>
      <sz val="11"/>
      <name val="ＭＳ 明朝"/>
      <family val="1"/>
      <charset val="128"/>
    </font>
    <font>
      <sz val="16"/>
      <name val="ＭＳ 明朝"/>
      <family val="1"/>
      <charset val="128"/>
    </font>
    <font>
      <sz val="11"/>
      <color theme="1"/>
      <name val="游ゴシック"/>
      <family val="3"/>
      <scheme val="minor"/>
    </font>
    <font>
      <sz val="9"/>
      <color rgb="FFFF0000"/>
      <name val="ＭＳ 明朝"/>
      <family val="1"/>
      <charset val="128"/>
    </font>
    <font>
      <sz val="11"/>
      <color indexed="81"/>
      <name val="MS P ゴシック"/>
      <family val="3"/>
      <charset val="128"/>
    </font>
  </fonts>
  <fills count="6">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bgColor indexed="64"/>
      </patternFill>
    </fill>
  </fills>
  <borders count="19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top style="thin">
        <color auto="1"/>
      </top>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bottom style="thin">
        <color auto="1"/>
      </bottom>
      <diagonal/>
    </border>
    <border>
      <left/>
      <right style="thin">
        <color auto="1"/>
      </right>
      <top style="double">
        <color auto="1"/>
      </top>
      <bottom/>
      <diagonal/>
    </border>
    <border>
      <left/>
      <right style="hair">
        <color auto="1"/>
      </right>
      <top/>
      <bottom/>
      <diagonal/>
    </border>
    <border>
      <left style="hair">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thin">
        <color auto="1"/>
      </top>
      <bottom style="double">
        <color auto="1"/>
      </bottom>
      <diagonal/>
    </border>
    <border>
      <left/>
      <right/>
      <top style="thin">
        <color auto="1"/>
      </top>
      <bottom style="double">
        <color auto="1"/>
      </bottom>
      <diagonal/>
    </border>
    <border>
      <left/>
      <right style="hair">
        <color auto="1"/>
      </right>
      <top/>
      <bottom style="double">
        <color auto="1"/>
      </bottom>
      <diagonal/>
    </border>
    <border>
      <left style="hair">
        <color auto="1"/>
      </left>
      <right/>
      <top/>
      <bottom style="double">
        <color auto="1"/>
      </bottom>
      <diagonal/>
    </border>
    <border>
      <left style="hair">
        <color indexed="64"/>
      </left>
      <right/>
      <top style="thin">
        <color auto="1"/>
      </top>
      <bottom style="double">
        <color auto="1"/>
      </bottom>
      <diagonal/>
    </border>
    <border>
      <left/>
      <right style="thin">
        <color auto="1"/>
      </right>
      <top style="thin">
        <color auto="1"/>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hair">
        <color auto="1"/>
      </bottom>
      <diagonal/>
    </border>
    <border>
      <left/>
      <right style="thin">
        <color auto="1"/>
      </right>
      <top style="double">
        <color auto="1"/>
      </top>
      <bottom style="thin">
        <color auto="1"/>
      </bottom>
      <diagonal/>
    </border>
    <border>
      <left style="thin">
        <color auto="1"/>
      </left>
      <right style="thin">
        <color auto="1"/>
      </right>
      <top/>
      <bottom style="thin">
        <color auto="1"/>
      </bottom>
      <diagonal/>
    </border>
    <border>
      <left style="hair">
        <color auto="1"/>
      </left>
      <right/>
      <top/>
      <bottom/>
      <diagonal/>
    </border>
    <border>
      <left style="thin">
        <color auto="1"/>
      </left>
      <right style="thin">
        <color auto="1"/>
      </right>
      <top/>
      <bottom/>
      <diagonal/>
    </border>
    <border>
      <left/>
      <right style="hair">
        <color auto="1"/>
      </right>
      <top style="thin">
        <color auto="1"/>
      </top>
      <bottom/>
      <diagonal/>
    </border>
    <border>
      <left style="hair">
        <color auto="1"/>
      </left>
      <right/>
      <top style="thin">
        <color auto="1"/>
      </top>
      <bottom/>
      <diagonal/>
    </border>
    <border>
      <left style="hair">
        <color auto="1"/>
      </left>
      <right/>
      <top/>
      <bottom style="thin">
        <color auto="1"/>
      </bottom>
      <diagonal/>
    </border>
    <border>
      <left/>
      <right style="hair">
        <color auto="1"/>
      </right>
      <top/>
      <bottom style="thin">
        <color auto="1"/>
      </bottom>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diagonal/>
    </border>
    <border>
      <left style="thin">
        <color auto="1"/>
      </left>
      <right/>
      <top style="double">
        <color auto="1"/>
      </top>
      <bottom style="hair">
        <color auto="1"/>
      </bottom>
      <diagonal/>
    </border>
    <border>
      <left/>
      <right/>
      <top style="double">
        <color auto="1"/>
      </top>
      <bottom style="hair">
        <color auto="1"/>
      </bottom>
      <diagonal/>
    </border>
    <border>
      <left/>
      <right style="thin">
        <color auto="1"/>
      </right>
      <top style="double">
        <color auto="1"/>
      </top>
      <bottom style="hair">
        <color auto="1"/>
      </bottom>
      <diagonal/>
    </border>
    <border>
      <left/>
      <right style="double">
        <color auto="1"/>
      </right>
      <top style="double">
        <color auto="1"/>
      </top>
      <bottom style="hair">
        <color auto="1"/>
      </bottom>
      <diagonal/>
    </border>
    <border>
      <left style="double">
        <color auto="1"/>
      </left>
      <right/>
      <top style="double">
        <color auto="1"/>
      </top>
      <bottom/>
      <diagonal/>
    </border>
    <border>
      <left/>
      <right style="thin">
        <color auto="1"/>
      </right>
      <top style="hair">
        <color auto="1"/>
      </top>
      <bottom style="hair">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double">
        <color auto="1"/>
      </left>
      <right/>
      <top style="hair">
        <color auto="1"/>
      </top>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double">
        <color auto="1"/>
      </left>
      <right/>
      <top/>
      <bottom/>
      <diagonal/>
    </border>
    <border>
      <left style="double">
        <color auto="1"/>
      </left>
      <right/>
      <top/>
      <bottom style="double">
        <color auto="1"/>
      </bottom>
      <diagonal/>
    </border>
    <border>
      <left/>
      <right style="hair">
        <color auto="1"/>
      </right>
      <top style="thin">
        <color auto="1"/>
      </top>
      <bottom style="double">
        <color auto="1"/>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right style="medium">
        <color indexed="64"/>
      </right>
      <top/>
      <bottom/>
      <diagonal/>
    </border>
    <border>
      <left/>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diagonalDown="1">
      <left style="medium">
        <color indexed="8"/>
      </left>
      <right/>
      <top style="medium">
        <color indexed="8"/>
      </top>
      <bottom/>
      <diagonal style="hair">
        <color indexed="8"/>
      </diagonal>
    </border>
    <border diagonalDown="1">
      <left/>
      <right/>
      <top style="medium">
        <color indexed="8"/>
      </top>
      <bottom/>
      <diagonal style="hair">
        <color indexed="8"/>
      </diagonal>
    </border>
    <border>
      <left style="medium">
        <color indexed="8"/>
      </left>
      <right/>
      <top style="medium">
        <color indexed="8"/>
      </top>
      <bottom/>
      <diagonal/>
    </border>
    <border>
      <left/>
      <right/>
      <top style="medium">
        <color indexed="8"/>
      </top>
      <bottom/>
      <diagonal/>
    </border>
    <border>
      <left/>
      <right/>
      <top style="medium">
        <color indexed="8"/>
      </top>
      <bottom style="hair">
        <color indexed="8"/>
      </bottom>
      <diagonal/>
    </border>
    <border>
      <left/>
      <right style="medium">
        <color indexed="8"/>
      </right>
      <top style="medium">
        <color indexed="8"/>
      </top>
      <bottom style="hair">
        <color indexed="8"/>
      </bottom>
      <diagonal/>
    </border>
    <border diagonalDown="1">
      <left style="medium">
        <color indexed="8"/>
      </left>
      <right/>
      <top/>
      <bottom style="medium">
        <color indexed="8"/>
      </bottom>
      <diagonal style="hair">
        <color indexed="8"/>
      </diagonal>
    </border>
    <border diagonalDown="1">
      <left/>
      <right/>
      <top/>
      <bottom style="medium">
        <color indexed="8"/>
      </bottom>
      <diagonal style="hair">
        <color indexed="8"/>
      </diagonal>
    </border>
    <border>
      <left style="medium">
        <color indexed="8"/>
      </left>
      <right/>
      <top/>
      <bottom style="medium">
        <color indexed="8"/>
      </bottom>
      <diagonal/>
    </border>
    <border>
      <left/>
      <right/>
      <top/>
      <bottom style="medium">
        <color indexed="8"/>
      </bottom>
      <diagonal/>
    </border>
    <border>
      <left style="hair">
        <color indexed="8"/>
      </left>
      <right/>
      <top style="hair">
        <color indexed="8"/>
      </top>
      <bottom style="medium">
        <color indexed="8"/>
      </bottom>
      <diagonal/>
    </border>
    <border>
      <left/>
      <right/>
      <top style="hair">
        <color indexed="8"/>
      </top>
      <bottom style="medium">
        <color indexed="8"/>
      </bottom>
      <diagonal/>
    </border>
    <border>
      <left/>
      <right style="hair">
        <color indexed="8"/>
      </right>
      <top style="hair">
        <color indexed="8"/>
      </top>
      <bottom style="medium">
        <color indexed="8"/>
      </bottom>
      <diagonal/>
    </border>
    <border>
      <left/>
      <right style="medium">
        <color indexed="8"/>
      </right>
      <top/>
      <bottom style="medium">
        <color indexed="8"/>
      </bottom>
      <diagonal/>
    </border>
    <border>
      <left style="medium">
        <color indexed="8"/>
      </left>
      <right/>
      <top/>
      <bottom/>
      <diagonal/>
    </border>
    <border>
      <left/>
      <right style="hair">
        <color indexed="8"/>
      </right>
      <top/>
      <bottom/>
      <diagonal/>
    </border>
    <border>
      <left style="hair">
        <color indexed="8"/>
      </left>
      <right/>
      <top/>
      <bottom/>
      <diagonal/>
    </border>
    <border>
      <left/>
      <right style="medium">
        <color indexed="8"/>
      </right>
      <top/>
      <bottom/>
      <diagonal/>
    </border>
    <border>
      <left style="medium">
        <color indexed="8"/>
      </left>
      <right/>
      <top/>
      <bottom style="thin">
        <color indexed="8"/>
      </bottom>
      <diagonal/>
    </border>
    <border>
      <left/>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right style="medium">
        <color indexed="8"/>
      </right>
      <top/>
      <bottom style="thin">
        <color indexed="8"/>
      </bottom>
      <diagonal/>
    </border>
    <border>
      <left style="hair">
        <color indexed="8"/>
      </left>
      <right/>
      <top/>
      <bottom style="hair">
        <color indexed="8"/>
      </bottom>
      <diagonal/>
    </border>
    <border>
      <left/>
      <right/>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medium">
        <color indexed="8"/>
      </left>
      <right/>
      <top style="hair">
        <color indexed="8"/>
      </top>
      <bottom style="hair">
        <color indexed="8"/>
      </bottom>
      <diagonal/>
    </border>
    <border>
      <left/>
      <right style="hair">
        <color indexed="8"/>
      </right>
      <top style="hair">
        <color indexed="8"/>
      </top>
      <bottom style="hair">
        <color indexed="8"/>
      </bottom>
      <diagonal/>
    </border>
    <border>
      <left/>
      <right style="medium">
        <color indexed="8"/>
      </right>
      <top style="hair">
        <color indexed="8"/>
      </top>
      <bottom style="hair">
        <color indexed="8"/>
      </bottom>
      <diagonal/>
    </border>
    <border>
      <left style="medium">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style="hair">
        <color indexed="8"/>
      </top>
      <bottom/>
      <diagonal/>
    </border>
    <border>
      <left/>
      <right style="medium">
        <color indexed="8"/>
      </right>
      <top style="hair">
        <color indexed="8"/>
      </top>
      <bottom/>
      <diagonal/>
    </border>
    <border>
      <left style="medium">
        <color indexed="8"/>
      </left>
      <right/>
      <top/>
      <bottom style="hair">
        <color indexed="8"/>
      </bottom>
      <diagonal/>
    </border>
    <border>
      <left/>
      <right style="hair">
        <color indexed="8"/>
      </right>
      <top/>
      <bottom style="hair">
        <color indexed="8"/>
      </bottom>
      <diagonal/>
    </border>
    <border>
      <left/>
      <right style="medium">
        <color indexed="8"/>
      </right>
      <top/>
      <bottom style="hair">
        <color indexed="8"/>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medium">
        <color indexed="8"/>
      </left>
      <right/>
      <top style="hair">
        <color indexed="8"/>
      </top>
      <bottom style="thin">
        <color indexed="8"/>
      </bottom>
      <diagonal/>
    </border>
    <border>
      <left/>
      <right style="hair">
        <color indexed="8"/>
      </right>
      <top style="hair">
        <color indexed="8"/>
      </top>
      <bottom style="thin">
        <color indexed="8"/>
      </bottom>
      <diagonal/>
    </border>
    <border>
      <left/>
      <right style="medium">
        <color indexed="8"/>
      </right>
      <top style="hair">
        <color indexed="8"/>
      </top>
      <bottom style="thin">
        <color indexed="8"/>
      </bottom>
      <diagonal/>
    </border>
    <border>
      <left style="medium">
        <color indexed="8"/>
      </left>
      <right/>
      <top style="thin">
        <color indexed="8"/>
      </top>
      <bottom/>
      <diagonal/>
    </border>
    <border>
      <left/>
      <right/>
      <top style="thin">
        <color indexed="8"/>
      </top>
      <bottom/>
      <diagonal/>
    </border>
    <border>
      <left style="hair">
        <color indexed="8"/>
      </left>
      <right/>
      <top style="thin">
        <color indexed="8"/>
      </top>
      <bottom/>
      <diagonal/>
    </border>
    <border>
      <left style="medium">
        <color indexed="8"/>
      </left>
      <right/>
      <top style="thin">
        <color indexed="8"/>
      </top>
      <bottom style="hair">
        <color indexed="8"/>
      </bottom>
      <diagonal/>
    </border>
    <border>
      <left/>
      <right/>
      <top style="thin">
        <color indexed="8"/>
      </top>
      <bottom style="hair">
        <color indexed="8"/>
      </bottom>
      <diagonal/>
    </border>
    <border>
      <left style="hair">
        <color indexed="8"/>
      </left>
      <right/>
      <top style="thin">
        <color indexed="8"/>
      </top>
      <bottom style="hair">
        <color indexed="8"/>
      </bottom>
      <diagonal/>
    </border>
    <border>
      <left/>
      <right style="hair">
        <color indexed="8"/>
      </right>
      <top style="thin">
        <color indexed="8"/>
      </top>
      <bottom style="hair">
        <color indexed="8"/>
      </bottom>
      <diagonal/>
    </border>
    <border>
      <left/>
      <right style="medium">
        <color indexed="8"/>
      </right>
      <top style="thin">
        <color indexed="8"/>
      </top>
      <bottom style="hair">
        <color indexed="8"/>
      </bottom>
      <diagonal/>
    </border>
    <border>
      <left/>
      <right style="hair">
        <color indexed="8"/>
      </right>
      <top style="thin">
        <color indexed="8"/>
      </top>
      <bottom/>
      <diagonal/>
    </border>
    <border>
      <left/>
      <right style="medium">
        <color indexed="8"/>
      </right>
      <top style="thin">
        <color indexed="8"/>
      </top>
      <bottom/>
      <diagonal/>
    </border>
    <border>
      <left style="thin">
        <color indexed="8"/>
      </left>
      <right/>
      <top/>
      <bottom/>
      <diagonal/>
    </border>
    <border>
      <left/>
      <right style="thin">
        <color indexed="8"/>
      </right>
      <top style="medium">
        <color indexed="8"/>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thin">
        <color indexed="64"/>
      </top>
      <bottom style="hair">
        <color indexed="64"/>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style="thin">
        <color indexed="64"/>
      </bottom>
      <diagonal/>
    </border>
    <border>
      <left/>
      <right style="hair">
        <color indexed="64"/>
      </right>
      <top style="hair">
        <color indexed="64"/>
      </top>
      <bottom style="thin">
        <color indexed="64"/>
      </bottom>
      <diagonal/>
    </border>
    <border diagonalUp="1">
      <left style="hair">
        <color auto="1"/>
      </left>
      <right/>
      <top style="thin">
        <color auto="1"/>
      </top>
      <bottom style="thin">
        <color auto="1"/>
      </bottom>
      <diagonal style="thin">
        <color auto="1"/>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double">
        <color auto="1"/>
      </right>
      <top style="hair">
        <color auto="1"/>
      </top>
      <bottom style="hair">
        <color auto="1"/>
      </bottom>
      <diagonal/>
    </border>
    <border>
      <left/>
      <right style="double">
        <color auto="1"/>
      </right>
      <top style="hair">
        <color auto="1"/>
      </top>
      <bottom style="double">
        <color auto="1"/>
      </bottom>
      <diagonal/>
    </border>
    <border>
      <left style="thin">
        <color indexed="64"/>
      </left>
      <right style="hair">
        <color indexed="64"/>
      </right>
      <top style="dotted">
        <color indexed="64"/>
      </top>
      <bottom style="hair">
        <color indexed="64"/>
      </bottom>
      <diagonal/>
    </border>
    <border>
      <left style="hair">
        <color indexed="64"/>
      </left>
      <right style="hair">
        <color indexed="64"/>
      </right>
      <top style="dotted">
        <color indexed="64"/>
      </top>
      <bottom style="hair">
        <color indexed="64"/>
      </bottom>
      <diagonal/>
    </border>
    <border>
      <left style="hair">
        <color indexed="64"/>
      </left>
      <right style="medium">
        <color indexed="64"/>
      </right>
      <top style="dotted">
        <color indexed="64"/>
      </top>
      <bottom style="hair">
        <color indexed="64"/>
      </bottom>
      <diagonal/>
    </border>
    <border>
      <left/>
      <right style="hair">
        <color indexed="64"/>
      </right>
      <top style="dotted">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top style="thin">
        <color indexed="64"/>
      </top>
      <bottom style="dotted">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8"/>
      </left>
      <right/>
      <top style="thin">
        <color indexed="8"/>
      </top>
      <bottom/>
      <diagonal/>
    </border>
  </borders>
  <cellStyleXfs count="15">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9" fillId="0" borderId="0"/>
    <xf numFmtId="0" fontId="24" fillId="0" borderId="0"/>
    <xf numFmtId="38" fontId="24" fillId="0" borderId="0" applyFont="0" applyFill="0" applyBorder="0" applyAlignment="0" applyProtection="0"/>
    <xf numFmtId="0" fontId="26" fillId="0" borderId="0"/>
    <xf numFmtId="0" fontId="26" fillId="0" borderId="0"/>
    <xf numFmtId="0" fontId="8" fillId="0" borderId="0"/>
    <xf numFmtId="0" fontId="8" fillId="0" borderId="0"/>
    <xf numFmtId="0" fontId="26" fillId="0" borderId="0"/>
    <xf numFmtId="0" fontId="8" fillId="0" borderId="0"/>
    <xf numFmtId="0" fontId="8" fillId="0" borderId="0"/>
    <xf numFmtId="38" fontId="45" fillId="0" borderId="0" applyFont="0" applyFill="0" applyBorder="0" applyAlignment="0" applyProtection="0">
      <alignment vertical="center"/>
    </xf>
    <xf numFmtId="0" fontId="45" fillId="0" borderId="0">
      <alignment vertical="center"/>
    </xf>
  </cellStyleXfs>
  <cellXfs count="1179">
    <xf numFmtId="0" fontId="0" fillId="0" borderId="0" xfId="0">
      <alignment vertical="center"/>
    </xf>
    <xf numFmtId="0" fontId="2" fillId="0" borderId="0" xfId="0" applyFont="1">
      <alignment vertical="center"/>
    </xf>
    <xf numFmtId="0" fontId="4" fillId="0" borderId="0" xfId="0" applyFont="1">
      <alignment vertical="center"/>
    </xf>
    <xf numFmtId="0" fontId="4" fillId="0" borderId="0" xfId="0" applyFont="1" applyAlignment="1">
      <alignment vertical="center"/>
    </xf>
    <xf numFmtId="0" fontId="6" fillId="0" borderId="14" xfId="0" applyFont="1" applyBorder="1" applyAlignment="1">
      <alignment horizontal="center" vertical="center"/>
    </xf>
    <xf numFmtId="0" fontId="6" fillId="0" borderId="2" xfId="0" applyFont="1" applyBorder="1" applyAlignment="1">
      <alignment horizontal="center" vertical="center"/>
    </xf>
    <xf numFmtId="0" fontId="5" fillId="0" borderId="17" xfId="0" applyFont="1" applyBorder="1" applyAlignment="1">
      <alignment horizontal="right" vertical="center"/>
    </xf>
    <xf numFmtId="0" fontId="5" fillId="0" borderId="0" xfId="0" applyFont="1" applyBorder="1" applyAlignment="1">
      <alignment vertical="center"/>
    </xf>
    <xf numFmtId="0" fontId="5" fillId="0" borderId="7" xfId="0" applyFont="1" applyBorder="1" applyAlignment="1">
      <alignment vertical="center"/>
    </xf>
    <xf numFmtId="0" fontId="8" fillId="0" borderId="0" xfId="0" applyFont="1">
      <alignment vertical="center"/>
    </xf>
    <xf numFmtId="0" fontId="5" fillId="0" borderId="0" xfId="0" applyFont="1" applyBorder="1" applyAlignment="1">
      <alignment horizontal="right" vertical="center"/>
    </xf>
    <xf numFmtId="0" fontId="8" fillId="0" borderId="7" xfId="0" applyFont="1" applyBorder="1">
      <alignment vertical="center"/>
    </xf>
    <xf numFmtId="178" fontId="5" fillId="0" borderId="0" xfId="0" applyNumberFormat="1" applyFont="1" applyBorder="1" applyAlignment="1">
      <alignment horizontal="right" vertical="center"/>
    </xf>
    <xf numFmtId="0" fontId="5" fillId="0" borderId="0" xfId="0" applyFont="1">
      <alignment vertical="center"/>
    </xf>
    <xf numFmtId="0" fontId="5" fillId="0" borderId="22" xfId="0" applyFont="1" applyBorder="1" applyAlignment="1">
      <alignment vertical="center"/>
    </xf>
    <xf numFmtId="178" fontId="5" fillId="0" borderId="0" xfId="0" applyNumberFormat="1" applyFont="1" applyBorder="1" applyAlignment="1">
      <alignment vertical="center"/>
    </xf>
    <xf numFmtId="0" fontId="8" fillId="0" borderId="0" xfId="0" applyFont="1" applyBorder="1">
      <alignment vertical="center"/>
    </xf>
    <xf numFmtId="0" fontId="5" fillId="0" borderId="14" xfId="0" applyFont="1" applyBorder="1" applyAlignment="1">
      <alignment horizontal="left" vertical="center"/>
    </xf>
    <xf numFmtId="0" fontId="7" fillId="0" borderId="13" xfId="0" applyFont="1" applyBorder="1" applyAlignment="1">
      <alignment vertical="center"/>
    </xf>
    <xf numFmtId="0" fontId="5" fillId="0" borderId="13" xfId="0" applyFont="1" applyBorder="1" applyAlignment="1">
      <alignment horizontal="left" vertical="center"/>
    </xf>
    <xf numFmtId="0" fontId="5" fillId="0" borderId="38" xfId="0" applyFont="1" applyBorder="1" applyAlignment="1">
      <alignment horizontal="center" vertical="center"/>
    </xf>
    <xf numFmtId="0" fontId="5" fillId="0" borderId="62" xfId="0" applyFont="1" applyBorder="1" applyAlignment="1">
      <alignment horizontal="center" vertical="center"/>
    </xf>
    <xf numFmtId="38" fontId="5" fillId="0" borderId="7" xfId="1" applyFont="1" applyBorder="1" applyAlignment="1">
      <alignment horizontal="left" vertical="center"/>
    </xf>
    <xf numFmtId="38" fontId="5" fillId="0" borderId="64" xfId="1" applyFont="1" applyBorder="1" applyAlignment="1">
      <alignment vertical="center"/>
    </xf>
    <xf numFmtId="38" fontId="5" fillId="0" borderId="65" xfId="1" applyFont="1" applyBorder="1" applyAlignment="1">
      <alignment vertical="center"/>
    </xf>
    <xf numFmtId="0" fontId="5" fillId="0" borderId="66" xfId="0" applyFont="1" applyBorder="1" applyAlignment="1">
      <alignment horizontal="right" vertical="center"/>
    </xf>
    <xf numFmtId="0" fontId="5" fillId="0" borderId="21" xfId="0" applyFont="1" applyFill="1" applyBorder="1" applyAlignment="1">
      <alignment vertical="center"/>
    </xf>
    <xf numFmtId="0" fontId="5" fillId="0" borderId="22" xfId="0" applyFont="1" applyFill="1" applyBorder="1" applyAlignment="1">
      <alignment vertical="center"/>
    </xf>
    <xf numFmtId="0" fontId="5" fillId="0" borderId="67" xfId="0" applyFont="1" applyBorder="1" applyAlignment="1">
      <alignment horizontal="center" vertical="center"/>
    </xf>
    <xf numFmtId="38" fontId="5" fillId="0" borderId="62" xfId="1" applyFont="1" applyBorder="1" applyAlignment="1">
      <alignment horizontal="left" vertical="center"/>
    </xf>
    <xf numFmtId="38" fontId="5" fillId="0" borderId="69" xfId="1" applyFont="1" applyBorder="1" applyAlignment="1">
      <alignment vertical="center"/>
    </xf>
    <xf numFmtId="38" fontId="5" fillId="0" borderId="62" xfId="1" applyFont="1" applyBorder="1" applyAlignment="1">
      <alignment vertical="center"/>
    </xf>
    <xf numFmtId="0" fontId="5" fillId="0" borderId="70" xfId="0" applyFont="1" applyBorder="1" applyAlignment="1">
      <alignment vertical="center"/>
    </xf>
    <xf numFmtId="0" fontId="5" fillId="0" borderId="70" xfId="0" applyFont="1" applyBorder="1" applyAlignment="1">
      <alignment horizontal="right" vertical="center"/>
    </xf>
    <xf numFmtId="38" fontId="5" fillId="0" borderId="14" xfId="1" applyFont="1" applyBorder="1" applyAlignment="1">
      <alignment horizontal="left" vertical="center"/>
    </xf>
    <xf numFmtId="0" fontId="5" fillId="0" borderId="55" xfId="0" applyFont="1" applyBorder="1" applyAlignment="1">
      <alignment horizontal="center" vertical="center"/>
    </xf>
    <xf numFmtId="38" fontId="5" fillId="0" borderId="55" xfId="1" applyFont="1" applyBorder="1" applyAlignment="1">
      <alignment vertical="center"/>
    </xf>
    <xf numFmtId="0" fontId="5" fillId="0" borderId="71" xfId="0" applyFont="1" applyBorder="1" applyAlignment="1">
      <alignment vertical="center"/>
    </xf>
    <xf numFmtId="0" fontId="2" fillId="0" borderId="8" xfId="0" applyFont="1" applyBorder="1">
      <alignment vertical="center"/>
    </xf>
    <xf numFmtId="0" fontId="2" fillId="0" borderId="0" xfId="0" applyFont="1" applyBorder="1">
      <alignment vertical="center"/>
    </xf>
    <xf numFmtId="0" fontId="2" fillId="0" borderId="7" xfId="0" applyFont="1" applyBorder="1">
      <alignment vertical="center"/>
    </xf>
    <xf numFmtId="0" fontId="2" fillId="0" borderId="7" xfId="0" applyFont="1" applyBorder="1" applyAlignment="1">
      <alignment vertical="center"/>
    </xf>
    <xf numFmtId="14" fontId="2" fillId="0" borderId="2" xfId="0" applyNumberFormat="1" applyFont="1" applyBorder="1" applyAlignment="1">
      <alignment vertical="center"/>
    </xf>
    <xf numFmtId="0" fontId="4" fillId="0" borderId="0" xfId="0" applyFont="1" applyProtection="1">
      <alignment vertical="center"/>
    </xf>
    <xf numFmtId="0" fontId="2" fillId="0" borderId="0" xfId="0" applyFont="1" applyBorder="1" applyAlignment="1" applyProtection="1">
      <alignment vertical="center"/>
    </xf>
    <xf numFmtId="0" fontId="2" fillId="0" borderId="11" xfId="0" applyFont="1" applyBorder="1" applyAlignment="1" applyProtection="1">
      <alignment vertical="center"/>
    </xf>
    <xf numFmtId="0" fontId="2" fillId="0" borderId="8" xfId="0" applyFont="1" applyBorder="1" applyAlignment="1" applyProtection="1">
      <alignment vertical="center"/>
    </xf>
    <xf numFmtId="0" fontId="2" fillId="0" borderId="10" xfId="0" applyFont="1" applyBorder="1" applyAlignment="1" applyProtection="1">
      <alignment vertical="center"/>
    </xf>
    <xf numFmtId="0" fontId="4" fillId="0" borderId="11" xfId="0" applyFont="1" applyBorder="1">
      <alignment vertical="center"/>
    </xf>
    <xf numFmtId="0" fontId="0" fillId="0" borderId="0" xfId="0" applyProtection="1">
      <alignment vertical="center"/>
    </xf>
    <xf numFmtId="181" fontId="2" fillId="0" borderId="12" xfId="1" applyNumberFormat="1" applyFont="1" applyBorder="1" applyAlignment="1">
      <alignment vertical="center"/>
    </xf>
    <xf numFmtId="0" fontId="13" fillId="0" borderId="0" xfId="0" applyFont="1" applyBorder="1" applyAlignment="1">
      <alignment vertical="center"/>
    </xf>
    <xf numFmtId="0" fontId="14" fillId="3" borderId="23" xfId="0" applyFont="1" applyFill="1" applyBorder="1" applyAlignment="1">
      <alignment horizontal="center" vertical="center"/>
    </xf>
    <xf numFmtId="0" fontId="0" fillId="0" borderId="0" xfId="0" applyAlignment="1">
      <alignment vertical="center" wrapText="1"/>
    </xf>
    <xf numFmtId="0" fontId="15" fillId="0" borderId="0" xfId="0" applyFont="1">
      <alignment vertical="center"/>
    </xf>
    <xf numFmtId="0" fontId="16" fillId="0" borderId="0" xfId="0" applyFont="1">
      <alignment vertical="center"/>
    </xf>
    <xf numFmtId="0" fontId="16" fillId="0" borderId="0" xfId="0" applyFont="1" applyAlignment="1">
      <alignment vertical="center" wrapText="1"/>
    </xf>
    <xf numFmtId="0" fontId="17" fillId="0" borderId="0" xfId="0" applyFont="1">
      <alignment vertical="center"/>
    </xf>
    <xf numFmtId="0" fontId="17" fillId="0" borderId="0" xfId="0" applyFont="1" applyAlignment="1">
      <alignment vertical="center" wrapText="1"/>
    </xf>
    <xf numFmtId="0" fontId="17" fillId="0" borderId="23" xfId="0" applyFont="1" applyBorder="1">
      <alignment vertical="center"/>
    </xf>
    <xf numFmtId="0" fontId="17" fillId="0" borderId="23" xfId="0" applyFont="1" applyBorder="1" applyAlignment="1">
      <alignment vertical="center" wrapText="1"/>
    </xf>
    <xf numFmtId="0" fontId="17" fillId="0" borderId="23" xfId="0" applyFont="1" applyFill="1" applyBorder="1" applyAlignment="1">
      <alignment vertical="center" wrapText="1"/>
    </xf>
    <xf numFmtId="0" fontId="17" fillId="0" borderId="23" xfId="0" applyFont="1" applyBorder="1" applyAlignment="1">
      <alignment horizontal="left" vertical="center" wrapText="1"/>
    </xf>
    <xf numFmtId="0" fontId="5" fillId="0" borderId="21" xfId="0" applyFont="1" applyBorder="1" applyAlignment="1">
      <alignment vertical="center"/>
    </xf>
    <xf numFmtId="38" fontId="5" fillId="0" borderId="54" xfId="1" applyFont="1" applyBorder="1" applyAlignment="1">
      <alignment vertical="center"/>
    </xf>
    <xf numFmtId="0" fontId="5" fillId="0" borderId="13" xfId="0" applyFont="1" applyBorder="1" applyAlignment="1">
      <alignment vertical="center"/>
    </xf>
    <xf numFmtId="0" fontId="5" fillId="0" borderId="13" xfId="0" applyFont="1" applyBorder="1" applyAlignment="1">
      <alignment horizontal="right" vertical="center"/>
    </xf>
    <xf numFmtId="0" fontId="5" fillId="0" borderId="14" xfId="0" applyFont="1" applyBorder="1" applyAlignment="1">
      <alignment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1" xfId="0" applyFont="1" applyBorder="1" applyAlignment="1">
      <alignment vertical="center"/>
    </xf>
    <xf numFmtId="0" fontId="5" fillId="0" borderId="2" xfId="0" applyFont="1" applyBorder="1" applyAlignment="1">
      <alignment horizontal="center"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2" fillId="0" borderId="0" xfId="0" applyFont="1" applyBorder="1" applyAlignment="1">
      <alignment vertical="center"/>
    </xf>
    <xf numFmtId="0" fontId="2" fillId="0" borderId="2" xfId="0" applyFont="1" applyBorder="1" applyAlignment="1">
      <alignment horizontal="center" vertical="center"/>
    </xf>
    <xf numFmtId="0" fontId="2" fillId="0" borderId="1" xfId="0" applyFont="1" applyBorder="1" applyAlignment="1">
      <alignment horizontal="center" vertical="center"/>
    </xf>
    <xf numFmtId="176" fontId="2" fillId="0" borderId="2" xfId="1" applyNumberFormat="1" applyFont="1" applyBorder="1" applyAlignment="1">
      <alignment vertical="center"/>
    </xf>
    <xf numFmtId="0" fontId="2" fillId="0" borderId="5" xfId="0" applyFont="1" applyBorder="1" applyAlignment="1">
      <alignment horizontal="center" vertical="center"/>
    </xf>
    <xf numFmtId="180" fontId="2" fillId="0" borderId="5" xfId="0" applyNumberFormat="1" applyFont="1" applyBorder="1" applyAlignment="1" applyProtection="1">
      <alignment vertical="center"/>
      <protection locked="0"/>
    </xf>
    <xf numFmtId="181" fontId="2" fillId="0" borderId="2" xfId="1" applyNumberFormat="1" applyFont="1" applyBorder="1" applyAlignment="1" applyProtection="1">
      <alignment vertical="center"/>
      <protection locked="0"/>
    </xf>
    <xf numFmtId="0" fontId="5" fillId="0" borderId="11" xfId="0" applyFont="1" applyBorder="1" applyAlignment="1" applyProtection="1">
      <alignment horizontal="right" vertical="center"/>
      <protection locked="0"/>
    </xf>
    <xf numFmtId="0" fontId="5" fillId="0" borderId="8" xfId="0" applyFont="1" applyBorder="1" applyAlignment="1" applyProtection="1">
      <alignment horizontal="right" vertical="center"/>
      <protection locked="0"/>
    </xf>
    <xf numFmtId="0" fontId="5" fillId="0" borderId="12" xfId="0" applyFont="1" applyBorder="1" applyAlignment="1" applyProtection="1">
      <alignment horizontal="right" vertical="center"/>
      <protection locked="0"/>
    </xf>
    <xf numFmtId="0" fontId="5" fillId="0" borderId="0" xfId="0" applyFont="1" applyBorder="1" applyAlignment="1" applyProtection="1">
      <alignment horizontal="right" vertical="center"/>
      <protection locked="0"/>
    </xf>
    <xf numFmtId="0" fontId="5" fillId="0" borderId="13" xfId="0" applyFont="1" applyBorder="1" applyAlignment="1" applyProtection="1">
      <alignment horizontal="center" vertical="center"/>
      <protection locked="0"/>
    </xf>
    <xf numFmtId="0" fontId="5" fillId="0" borderId="56" xfId="0" applyFont="1" applyBorder="1" applyAlignment="1" applyProtection="1">
      <alignment horizontal="right" vertical="center"/>
      <protection locked="0"/>
    </xf>
    <xf numFmtId="178" fontId="5" fillId="0" borderId="8" xfId="0" applyNumberFormat="1" applyFont="1" applyBorder="1" applyAlignment="1" applyProtection="1">
      <alignment horizontal="right" vertical="center"/>
      <protection locked="0"/>
    </xf>
    <xf numFmtId="0" fontId="5" fillId="0" borderId="0" xfId="0" applyFont="1" applyAlignment="1" applyProtection="1">
      <alignment horizontal="right" vertical="center"/>
      <protection locked="0"/>
    </xf>
    <xf numFmtId="0" fontId="5" fillId="0" borderId="13" xfId="0" applyFont="1" applyBorder="1" applyAlignment="1" applyProtection="1">
      <alignment vertical="center"/>
      <protection locked="0"/>
    </xf>
    <xf numFmtId="0" fontId="5" fillId="0" borderId="62"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21" xfId="0" applyFont="1" applyBorder="1" applyAlignment="1" applyProtection="1">
      <alignment vertical="center"/>
      <protection locked="0"/>
    </xf>
    <xf numFmtId="0" fontId="5" fillId="0" borderId="0" xfId="0" applyFont="1" applyBorder="1" applyAlignment="1" applyProtection="1">
      <alignment vertical="center"/>
      <protection locked="0"/>
    </xf>
    <xf numFmtId="0" fontId="2" fillId="0" borderId="0" xfId="0" applyFont="1" applyBorder="1" applyAlignment="1" applyProtection="1">
      <alignment vertical="center"/>
      <protection locked="0"/>
    </xf>
    <xf numFmtId="0" fontId="2" fillId="0" borderId="0" xfId="0" applyFont="1" applyBorder="1" applyAlignment="1">
      <alignment vertical="center"/>
    </xf>
    <xf numFmtId="0" fontId="20" fillId="0" borderId="0" xfId="3" applyFont="1"/>
    <xf numFmtId="0" fontId="22" fillId="0" borderId="0" xfId="3" applyFont="1"/>
    <xf numFmtId="0" fontId="22" fillId="0" borderId="0" xfId="3" applyFont="1" applyAlignment="1">
      <alignment horizontal="distributed" vertical="center" wrapText="1"/>
    </xf>
    <xf numFmtId="0" fontId="22" fillId="0" borderId="0" xfId="3" applyFont="1" applyAlignment="1">
      <alignment horizontal="distributed" vertical="center"/>
    </xf>
    <xf numFmtId="0" fontId="19" fillId="0" borderId="0" xfId="3"/>
    <xf numFmtId="0" fontId="22" fillId="0" borderId="0" xfId="3" applyFont="1" applyAlignment="1">
      <alignment horizontal="right"/>
    </xf>
    <xf numFmtId="0" fontId="22" fillId="0" borderId="0" xfId="3" applyFont="1" applyAlignment="1">
      <alignment horizontal="right" vertical="center"/>
    </xf>
    <xf numFmtId="0" fontId="20" fillId="0" borderId="11" xfId="3" applyFont="1" applyBorder="1"/>
    <xf numFmtId="0" fontId="20" fillId="0" borderId="0" xfId="3" applyFont="1" applyAlignment="1">
      <alignment horizontal="right"/>
    </xf>
    <xf numFmtId="0" fontId="20" fillId="0" borderId="42" xfId="3" applyFont="1" applyBorder="1" applyAlignment="1">
      <alignment vertical="center" shrinkToFit="1"/>
    </xf>
    <xf numFmtId="0" fontId="20" fillId="0" borderId="42" xfId="3" applyFont="1" applyBorder="1" applyAlignment="1">
      <alignment horizontal="center" shrinkToFit="1"/>
    </xf>
    <xf numFmtId="0" fontId="20" fillId="0" borderId="42" xfId="3" applyFont="1" applyBorder="1" applyAlignment="1">
      <alignment horizontal="distributed" vertical="center"/>
    </xf>
    <xf numFmtId="0" fontId="20" fillId="0" borderId="42" xfId="3" applyFont="1" applyBorder="1"/>
    <xf numFmtId="0" fontId="20" fillId="0" borderId="40" xfId="3" applyFont="1" applyBorder="1" applyAlignment="1">
      <alignment horizontal="right"/>
    </xf>
    <xf numFmtId="49" fontId="20" fillId="0" borderId="40" xfId="3" applyNumberFormat="1" applyFont="1" applyBorder="1" applyAlignment="1">
      <alignment horizontal="right"/>
    </xf>
    <xf numFmtId="182" fontId="20" fillId="0" borderId="42" xfId="3" applyNumberFormat="1" applyFont="1" applyBorder="1"/>
    <xf numFmtId="0" fontId="20" fillId="0" borderId="7" xfId="3" applyFont="1" applyBorder="1"/>
    <xf numFmtId="0" fontId="20" fillId="0" borderId="40" xfId="3" applyFont="1" applyBorder="1" applyAlignment="1">
      <alignment horizontal="center"/>
    </xf>
    <xf numFmtId="0" fontId="20" fillId="0" borderId="40" xfId="3" applyFont="1" applyBorder="1"/>
    <xf numFmtId="0" fontId="20" fillId="0" borderId="17" xfId="3" applyFont="1" applyBorder="1"/>
    <xf numFmtId="38" fontId="20" fillId="0" borderId="73" xfId="5" applyFont="1" applyBorder="1" applyAlignment="1">
      <alignment vertical="center"/>
    </xf>
    <xf numFmtId="38" fontId="20" fillId="0" borderId="23" xfId="5" applyFont="1" applyBorder="1" applyAlignment="1">
      <alignment vertical="center"/>
    </xf>
    <xf numFmtId="182" fontId="20" fillId="0" borderId="23" xfId="5" applyNumberFormat="1" applyFont="1" applyBorder="1" applyAlignment="1">
      <alignment vertical="center"/>
    </xf>
    <xf numFmtId="38" fontId="20" fillId="0" borderId="5" xfId="5" applyFont="1" applyBorder="1" applyAlignment="1">
      <alignment vertical="center"/>
    </xf>
    <xf numFmtId="0" fontId="20" fillId="0" borderId="0" xfId="3" applyFont="1" applyBorder="1"/>
    <xf numFmtId="0" fontId="20" fillId="0" borderId="0" xfId="4" applyFont="1" applyAlignment="1">
      <alignment vertical="center"/>
    </xf>
    <xf numFmtId="0" fontId="27" fillId="0" borderId="0" xfId="6" applyFont="1"/>
    <xf numFmtId="0" fontId="25" fillId="0" borderId="0" xfId="4" applyFont="1"/>
    <xf numFmtId="0" fontId="8" fillId="0" borderId="0" xfId="6" applyFont="1"/>
    <xf numFmtId="0" fontId="28" fillId="0" borderId="0" xfId="6" applyFont="1" applyAlignment="1">
      <alignment horizontal="right" vertical="top"/>
    </xf>
    <xf numFmtId="38" fontId="8" fillId="0" borderId="0" xfId="5" applyFont="1"/>
    <xf numFmtId="0" fontId="27" fillId="0" borderId="0" xfId="7" applyFont="1" applyAlignment="1">
      <alignment vertical="center"/>
    </xf>
    <xf numFmtId="38" fontId="27" fillId="0" borderId="0" xfId="5" applyFont="1" applyAlignment="1">
      <alignment vertical="center"/>
    </xf>
    <xf numFmtId="0" fontId="23" fillId="0" borderId="0" xfId="7" applyFont="1" applyAlignment="1">
      <alignment horizontal="right" vertical="center" indent="1"/>
    </xf>
    <xf numFmtId="0" fontId="29" fillId="0" borderId="0" xfId="7" applyFont="1" applyBorder="1" applyAlignment="1">
      <alignment horizontal="left" vertical="center"/>
    </xf>
    <xf numFmtId="0" fontId="27" fillId="0" borderId="0" xfId="6" applyFont="1" applyAlignment="1">
      <alignment vertical="center"/>
    </xf>
    <xf numFmtId="0" fontId="20" fillId="0" borderId="3" xfId="6" applyFont="1" applyBorder="1" applyAlignment="1">
      <alignment horizontal="distributed" vertical="center" justifyLastLine="1"/>
    </xf>
    <xf numFmtId="0" fontId="28" fillId="0" borderId="0" xfId="6" applyFont="1"/>
    <xf numFmtId="38" fontId="28" fillId="0" borderId="0" xfId="5" applyFont="1"/>
    <xf numFmtId="0" fontId="20" fillId="0" borderId="3" xfId="6" applyFont="1" applyBorder="1" applyAlignment="1">
      <alignment horizontal="center" vertical="center"/>
    </xf>
    <xf numFmtId="0" fontId="20" fillId="0" borderId="42" xfId="6" applyFont="1" applyBorder="1" applyAlignment="1">
      <alignment horizontal="distributed" vertical="center" justifyLastLine="1"/>
    </xf>
    <xf numFmtId="0" fontId="20" fillId="0" borderId="40" xfId="6" applyFont="1" applyBorder="1" applyAlignment="1">
      <alignment horizontal="distributed" vertical="center" wrapText="1" justifyLastLine="1"/>
    </xf>
    <xf numFmtId="0" fontId="20" fillId="0" borderId="40" xfId="6" applyFont="1" applyBorder="1" applyAlignment="1">
      <alignment horizontal="center" vertical="center" wrapText="1"/>
    </xf>
    <xf numFmtId="0" fontId="20" fillId="0" borderId="40" xfId="6" applyFont="1" applyBorder="1" applyAlignment="1">
      <alignment horizontal="center" vertical="center"/>
    </xf>
    <xf numFmtId="0" fontId="20" fillId="0" borderId="40" xfId="6" applyFont="1" applyBorder="1" applyAlignment="1">
      <alignment horizontal="left" vertical="center" wrapText="1"/>
    </xf>
    <xf numFmtId="183" fontId="20" fillId="0" borderId="23" xfId="6" applyNumberFormat="1" applyFont="1" applyBorder="1" applyAlignment="1">
      <alignment vertical="center"/>
    </xf>
    <xf numFmtId="184" fontId="20" fillId="0" borderId="23" xfId="6" applyNumberFormat="1" applyFont="1" applyBorder="1" applyAlignment="1">
      <alignment vertical="center"/>
    </xf>
    <xf numFmtId="10" fontId="20" fillId="0" borderId="23" xfId="6" applyNumberFormat="1" applyFont="1" applyBorder="1" applyAlignment="1">
      <alignment vertical="center"/>
    </xf>
    <xf numFmtId="0" fontId="20" fillId="0" borderId="0" xfId="6" applyFont="1" applyBorder="1" applyAlignment="1">
      <alignment vertical="center"/>
    </xf>
    <xf numFmtId="0" fontId="20" fillId="0" borderId="0" xfId="6" applyFont="1" applyBorder="1" applyAlignment="1">
      <alignment vertical="center" wrapText="1"/>
    </xf>
    <xf numFmtId="0" fontId="28" fillId="0" borderId="0" xfId="6" applyFont="1" applyBorder="1" applyAlignment="1">
      <alignment vertical="center"/>
    </xf>
    <xf numFmtId="38" fontId="28" fillId="0" borderId="0" xfId="5" applyFont="1" applyBorder="1" applyAlignment="1">
      <alignment vertical="center"/>
    </xf>
    <xf numFmtId="0" fontId="20" fillId="0" borderId="3" xfId="6" applyFont="1" applyBorder="1" applyAlignment="1">
      <alignment horizontal="distributed" vertical="center" wrapText="1" justifyLastLine="1"/>
    </xf>
    <xf numFmtId="0" fontId="20" fillId="0" borderId="3" xfId="6" applyFont="1" applyBorder="1" applyAlignment="1">
      <alignment horizontal="left" vertical="center"/>
    </xf>
    <xf numFmtId="0" fontId="20" fillId="0" borderId="23" xfId="6" applyFont="1" applyBorder="1" applyAlignment="1">
      <alignment horizontal="center" vertical="center"/>
    </xf>
    <xf numFmtId="183" fontId="20" fillId="0" borderId="1" xfId="6" applyNumberFormat="1" applyFont="1" applyBorder="1" applyAlignment="1">
      <alignment vertical="center"/>
    </xf>
    <xf numFmtId="183" fontId="20" fillId="0" borderId="5" xfId="6" applyNumberFormat="1" applyFont="1" applyBorder="1" applyAlignment="1">
      <alignment vertical="center"/>
    </xf>
    <xf numFmtId="0" fontId="20" fillId="0" borderId="23" xfId="6" applyFont="1" applyBorder="1" applyAlignment="1">
      <alignment horizontal="center" vertical="center" justifyLastLine="1"/>
    </xf>
    <xf numFmtId="0" fontId="20" fillId="0" borderId="0" xfId="6" applyFont="1" applyBorder="1" applyAlignment="1">
      <alignment horizontal="center" vertical="center" justifyLastLine="1"/>
    </xf>
    <xf numFmtId="0" fontId="20" fillId="0" borderId="0" xfId="6" applyFont="1" applyBorder="1" applyAlignment="1">
      <alignment horizontal="center" vertical="center"/>
    </xf>
    <xf numFmtId="0" fontId="20" fillId="0" borderId="0" xfId="6" applyFont="1" applyAlignment="1">
      <alignment vertical="center"/>
    </xf>
    <xf numFmtId="0" fontId="28" fillId="0" borderId="0" xfId="6" applyFont="1" applyAlignment="1">
      <alignment vertical="center"/>
    </xf>
    <xf numFmtId="38" fontId="28" fillId="0" borderId="0" xfId="5" applyFont="1" applyAlignment="1">
      <alignment vertical="center"/>
    </xf>
    <xf numFmtId="0" fontId="8" fillId="0" borderId="0" xfId="6" applyFont="1" applyAlignment="1">
      <alignment vertical="center"/>
    </xf>
    <xf numFmtId="38" fontId="8" fillId="0" borderId="0" xfId="5" applyFont="1" applyAlignment="1">
      <alignment vertical="center"/>
    </xf>
    <xf numFmtId="0" fontId="24" fillId="0" borderId="0" xfId="4"/>
    <xf numFmtId="182" fontId="32" fillId="0" borderId="0" xfId="8" applyNumberFormat="1" applyFont="1" applyAlignment="1">
      <alignment vertical="center"/>
    </xf>
    <xf numFmtId="0" fontId="33" fillId="0" borderId="0" xfId="9" applyFont="1" applyAlignment="1">
      <alignment vertical="center"/>
    </xf>
    <xf numFmtId="182" fontId="24" fillId="0" borderId="0" xfId="8" applyNumberFormat="1" applyFont="1"/>
    <xf numFmtId="182" fontId="33" fillId="0" borderId="0" xfId="8" applyNumberFormat="1" applyFont="1"/>
    <xf numFmtId="182" fontId="24" fillId="0" borderId="0" xfId="8" applyNumberFormat="1" applyFont="1" applyAlignment="1">
      <alignment horizontal="center"/>
    </xf>
    <xf numFmtId="182" fontId="24" fillId="0" borderId="0" xfId="8" applyNumberFormat="1" applyFont="1" applyAlignment="1">
      <alignment horizontal="distributed" vertical="center"/>
    </xf>
    <xf numFmtId="182" fontId="24" fillId="0" borderId="75" xfId="8" applyNumberFormat="1" applyFont="1" applyBorder="1" applyAlignment="1">
      <alignment horizontal="distributed" vertical="center"/>
    </xf>
    <xf numFmtId="182" fontId="36" fillId="0" borderId="0" xfId="8" applyNumberFormat="1" applyFont="1" applyAlignment="1">
      <alignment vertical="center"/>
    </xf>
    <xf numFmtId="182" fontId="24" fillId="0" borderId="0" xfId="8" applyNumberFormat="1" applyFont="1" applyBorder="1" applyAlignment="1">
      <alignment vertical="center"/>
    </xf>
    <xf numFmtId="182" fontId="24" fillId="0" borderId="0" xfId="8" applyNumberFormat="1" applyFont="1" applyBorder="1" applyAlignment="1">
      <alignment horizontal="center" vertical="center"/>
    </xf>
    <xf numFmtId="182" fontId="24" fillId="0" borderId="85" xfId="8" applyNumberFormat="1" applyFont="1" applyBorder="1" applyAlignment="1">
      <alignment vertical="center"/>
    </xf>
    <xf numFmtId="182" fontId="24" fillId="0" borderId="0" xfId="8" applyNumberFormat="1" applyFont="1" applyBorder="1" applyAlignment="1">
      <alignment horizontal="distributed" vertical="center"/>
    </xf>
    <xf numFmtId="182" fontId="24" fillId="0" borderId="7" xfId="8" applyNumberFormat="1" applyFont="1" applyBorder="1" applyAlignment="1">
      <alignment vertical="center"/>
    </xf>
    <xf numFmtId="182" fontId="24" fillId="0" borderId="8" xfId="8" applyNumberFormat="1" applyFont="1" applyBorder="1" applyAlignment="1">
      <alignment horizontal="center" vertical="center"/>
    </xf>
    <xf numFmtId="0" fontId="24" fillId="0" borderId="7" xfId="9" applyFont="1" applyBorder="1" applyAlignment="1">
      <alignment vertical="center"/>
    </xf>
    <xf numFmtId="182" fontId="24" fillId="0" borderId="86" xfId="8" applyNumberFormat="1" applyFont="1" applyBorder="1" applyAlignment="1">
      <alignment vertical="center"/>
    </xf>
    <xf numFmtId="182" fontId="24" fillId="0" borderId="10" xfId="8" applyNumberFormat="1" applyFont="1" applyBorder="1" applyAlignment="1">
      <alignment horizontal="center" vertical="center"/>
    </xf>
    <xf numFmtId="182" fontId="24" fillId="0" borderId="11" xfId="8" applyNumberFormat="1" applyFont="1" applyBorder="1" applyAlignment="1">
      <alignment vertical="center"/>
    </xf>
    <xf numFmtId="0" fontId="24" fillId="0" borderId="17" xfId="9" applyFont="1" applyBorder="1" applyAlignment="1">
      <alignment vertical="center"/>
    </xf>
    <xf numFmtId="182" fontId="24" fillId="0" borderId="4" xfId="8" applyNumberFormat="1" applyFont="1" applyBorder="1" applyAlignment="1">
      <alignment vertical="center"/>
    </xf>
    <xf numFmtId="182" fontId="24" fillId="0" borderId="6" xfId="8" applyNumberFormat="1" applyFont="1" applyBorder="1" applyAlignment="1">
      <alignment vertical="center"/>
    </xf>
    <xf numFmtId="182" fontId="24" fillId="0" borderId="6" xfId="8" applyNumberFormat="1" applyFont="1" applyBorder="1" applyAlignment="1">
      <alignment horizontal="center" vertical="center"/>
    </xf>
    <xf numFmtId="182" fontId="24" fillId="0" borderId="87" xfId="8" applyNumberFormat="1" applyFont="1" applyBorder="1" applyAlignment="1">
      <alignment vertical="center"/>
    </xf>
    <xf numFmtId="182" fontId="24" fillId="0" borderId="6" xfId="8" applyNumberFormat="1" applyFont="1" applyBorder="1" applyAlignment="1">
      <alignment horizontal="distributed" vertical="center"/>
    </xf>
    <xf numFmtId="182" fontId="24" fillId="0" borderId="9" xfId="8" applyNumberFormat="1" applyFont="1" applyBorder="1" applyAlignment="1">
      <alignment vertical="center"/>
    </xf>
    <xf numFmtId="182" fontId="24" fillId="0" borderId="8" xfId="8" applyNumberFormat="1" applyFont="1" applyBorder="1" applyAlignment="1">
      <alignment vertical="center"/>
    </xf>
    <xf numFmtId="182" fontId="24" fillId="0" borderId="10" xfId="8" applyNumberFormat="1" applyFont="1" applyBorder="1" applyAlignment="1">
      <alignment vertical="center"/>
    </xf>
    <xf numFmtId="182" fontId="24" fillId="0" borderId="11" xfId="8" applyNumberFormat="1" applyFont="1" applyBorder="1" applyAlignment="1">
      <alignment horizontal="center" vertical="center"/>
    </xf>
    <xf numFmtId="182" fontId="24" fillId="0" borderId="88" xfId="8" applyNumberFormat="1" applyFont="1" applyBorder="1" applyAlignment="1">
      <alignment vertical="center"/>
    </xf>
    <xf numFmtId="182" fontId="24" fillId="0" borderId="11" xfId="8" applyNumberFormat="1" applyFont="1" applyBorder="1" applyAlignment="1">
      <alignment horizontal="distributed" vertical="center"/>
    </xf>
    <xf numFmtId="182" fontId="24" fillId="0" borderId="17" xfId="8" applyNumberFormat="1" applyFont="1" applyBorder="1" applyAlignment="1">
      <alignment vertical="center"/>
    </xf>
    <xf numFmtId="0" fontId="24" fillId="0" borderId="0" xfId="9" applyFont="1" applyBorder="1" applyAlignment="1">
      <alignment vertical="center"/>
    </xf>
    <xf numFmtId="182" fontId="24" fillId="0" borderId="7" xfId="8" applyNumberFormat="1" applyFont="1" applyBorder="1" applyAlignment="1">
      <alignment horizontal="distributed" vertical="center"/>
    </xf>
    <xf numFmtId="182" fontId="24" fillId="0" borderId="91" xfId="8" applyNumberFormat="1" applyFont="1" applyBorder="1" applyAlignment="1">
      <alignment vertical="center"/>
    </xf>
    <xf numFmtId="182" fontId="24" fillId="0" borderId="91" xfId="8" applyNumberFormat="1" applyFont="1" applyBorder="1" applyAlignment="1">
      <alignment horizontal="center" vertical="center"/>
    </xf>
    <xf numFmtId="182" fontId="24" fillId="0" borderId="92" xfId="8" applyNumberFormat="1" applyFont="1" applyBorder="1" applyAlignment="1">
      <alignment vertical="center"/>
    </xf>
    <xf numFmtId="182" fontId="24" fillId="0" borderId="91" xfId="8" applyNumberFormat="1" applyFont="1" applyBorder="1" applyAlignment="1">
      <alignment horizontal="distributed" vertical="center"/>
    </xf>
    <xf numFmtId="182" fontId="24" fillId="0" borderId="93" xfId="8" applyNumberFormat="1" applyFont="1" applyBorder="1" applyAlignment="1">
      <alignment vertical="center"/>
    </xf>
    <xf numFmtId="182" fontId="24" fillId="0" borderId="94" xfId="8" applyNumberFormat="1" applyFont="1" applyBorder="1" applyAlignment="1">
      <alignment vertical="center"/>
    </xf>
    <xf numFmtId="182" fontId="24" fillId="0" borderId="93" xfId="8" applyNumberFormat="1" applyFont="1" applyBorder="1" applyAlignment="1">
      <alignment horizontal="distributed" vertical="center"/>
    </xf>
    <xf numFmtId="182" fontId="24" fillId="0" borderId="94" xfId="8" applyNumberFormat="1" applyFont="1" applyBorder="1" applyAlignment="1">
      <alignment horizontal="center" vertical="center"/>
    </xf>
    <xf numFmtId="182" fontId="24" fillId="0" borderId="0" xfId="8" applyNumberFormat="1" applyFont="1" applyBorder="1" applyAlignment="1">
      <alignment vertical="center" textRotation="255"/>
    </xf>
    <xf numFmtId="182" fontId="33" fillId="0" borderId="0" xfId="8" applyNumberFormat="1" applyFont="1" applyBorder="1" applyAlignment="1">
      <alignment vertical="center"/>
    </xf>
    <xf numFmtId="182" fontId="39" fillId="0" borderId="0" xfId="8" applyNumberFormat="1" applyFont="1" applyAlignment="1">
      <alignment vertical="center"/>
    </xf>
    <xf numFmtId="182" fontId="24" fillId="0" borderId="0" xfId="8" applyNumberFormat="1" applyFont="1" applyBorder="1"/>
    <xf numFmtId="182" fontId="24" fillId="0" borderId="0" xfId="8" applyNumberFormat="1" applyFont="1" applyAlignment="1">
      <alignment vertical="top"/>
    </xf>
    <xf numFmtId="182" fontId="39" fillId="0" borderId="0" xfId="8" applyNumberFormat="1" applyFont="1" applyAlignment="1">
      <alignment horizontal="right" vertical="center"/>
    </xf>
    <xf numFmtId="182" fontId="24" fillId="3" borderId="97" xfId="8" applyNumberFormat="1" applyFont="1" applyFill="1" applyBorder="1" applyAlignment="1">
      <alignment horizontal="center" vertical="center"/>
    </xf>
    <xf numFmtId="182" fontId="24" fillId="3" borderId="98" xfId="8" applyNumberFormat="1" applyFont="1" applyFill="1" applyBorder="1" applyAlignment="1">
      <alignment horizontal="center" vertical="center"/>
    </xf>
    <xf numFmtId="182" fontId="24" fillId="3" borderId="98" xfId="8" applyNumberFormat="1" applyFont="1" applyFill="1" applyBorder="1" applyAlignment="1">
      <alignment vertical="center"/>
    </xf>
    <xf numFmtId="182" fontId="24" fillId="3" borderId="99" xfId="8" applyNumberFormat="1" applyFont="1" applyFill="1" applyBorder="1" applyAlignment="1">
      <alignment vertical="center"/>
    </xf>
    <xf numFmtId="182" fontId="24" fillId="3" borderId="100" xfId="8" applyNumberFormat="1" applyFont="1" applyFill="1" applyBorder="1" applyAlignment="1">
      <alignment vertical="center"/>
    </xf>
    <xf numFmtId="182" fontId="24" fillId="3" borderId="103" xfId="8" applyNumberFormat="1" applyFont="1" applyFill="1" applyBorder="1" applyAlignment="1">
      <alignment horizontal="center" vertical="center"/>
    </xf>
    <xf numFmtId="182" fontId="24" fillId="3" borderId="104" xfId="8" applyNumberFormat="1" applyFont="1" applyFill="1" applyBorder="1" applyAlignment="1">
      <alignment horizontal="center" vertical="center"/>
    </xf>
    <xf numFmtId="182" fontId="24" fillId="0" borderId="109" xfId="8" applyNumberFormat="1" applyFont="1" applyBorder="1"/>
    <xf numFmtId="182" fontId="24" fillId="0" borderId="113" xfId="8" applyNumberFormat="1" applyFont="1" applyBorder="1"/>
    <xf numFmtId="182" fontId="24" fillId="0" borderId="111" xfId="8" applyNumberFormat="1" applyFont="1" applyBorder="1" applyAlignment="1">
      <alignment vertical="center"/>
    </xf>
    <xf numFmtId="182" fontId="39" fillId="0" borderId="0" xfId="8" applyNumberFormat="1" applyFont="1" applyBorder="1" applyAlignment="1">
      <alignment horizontal="center" vertical="center"/>
    </xf>
    <xf numFmtId="182" fontId="24" fillId="0" borderId="118" xfId="8" applyNumberFormat="1" applyFont="1" applyBorder="1" applyAlignment="1">
      <alignment vertical="center"/>
    </xf>
    <xf numFmtId="182" fontId="24" fillId="0" borderId="119" xfId="8" applyNumberFormat="1" applyFont="1" applyBorder="1" applyAlignment="1">
      <alignment vertical="center"/>
    </xf>
    <xf numFmtId="182" fontId="24" fillId="0" borderId="120" xfId="8" applyNumberFormat="1" applyFont="1" applyBorder="1" applyAlignment="1">
      <alignment horizontal="left" vertical="center"/>
    </xf>
    <xf numFmtId="182" fontId="24" fillId="0" borderId="121" xfId="8" applyNumberFormat="1" applyFont="1" applyBorder="1" applyAlignment="1">
      <alignment horizontal="left" vertical="center"/>
    </xf>
    <xf numFmtId="182" fontId="39" fillId="0" borderId="121" xfId="8" applyNumberFormat="1" applyFont="1" applyBorder="1" applyAlignment="1">
      <alignment horizontal="center" vertical="center"/>
    </xf>
    <xf numFmtId="183" fontId="41" fillId="0" borderId="122" xfId="8" applyNumberFormat="1" applyFont="1" applyFill="1" applyBorder="1" applyAlignment="1">
      <alignment vertical="center"/>
    </xf>
    <xf numFmtId="183" fontId="39" fillId="0" borderId="121" xfId="8" applyNumberFormat="1" applyFont="1" applyFill="1" applyBorder="1" applyAlignment="1">
      <alignment horizontal="right" vertical="center"/>
    </xf>
    <xf numFmtId="183" fontId="39" fillId="0" borderId="121" xfId="8" applyNumberFormat="1" applyFont="1" applyFill="1" applyBorder="1" applyAlignment="1">
      <alignment vertical="center"/>
    </xf>
    <xf numFmtId="183" fontId="24" fillId="0" borderId="120" xfId="8" applyNumberFormat="1" applyFont="1" applyFill="1" applyBorder="1" applyAlignment="1">
      <alignment horizontal="right" vertical="center"/>
    </xf>
    <xf numFmtId="183" fontId="24" fillId="0" borderId="123" xfId="8" applyNumberFormat="1" applyFont="1" applyFill="1" applyBorder="1" applyAlignment="1">
      <alignment vertical="center"/>
    </xf>
    <xf numFmtId="183" fontId="24" fillId="0" borderId="121" xfId="8" applyNumberFormat="1" applyFont="1" applyFill="1" applyBorder="1" applyAlignment="1">
      <alignment horizontal="right" vertical="center"/>
    </xf>
    <xf numFmtId="183" fontId="24" fillId="0" borderId="124" xfId="8" applyNumberFormat="1" applyFont="1" applyFill="1" applyBorder="1" applyAlignment="1">
      <alignment vertical="center"/>
    </xf>
    <xf numFmtId="182" fontId="24" fillId="0" borderId="0" xfId="8" applyNumberFormat="1" applyFont="1" applyBorder="1" applyAlignment="1">
      <alignment horizontal="center" vertical="distributed" textRotation="255"/>
    </xf>
    <xf numFmtId="183" fontId="33" fillId="0" borderId="128" xfId="8" applyNumberFormat="1" applyFont="1" applyFill="1" applyBorder="1" applyAlignment="1">
      <alignment horizontal="right" vertical="center"/>
    </xf>
    <xf numFmtId="183" fontId="33" fillId="0" borderId="127" xfId="8" applyNumberFormat="1" applyFont="1" applyFill="1" applyBorder="1" applyAlignment="1">
      <alignment vertical="center"/>
    </xf>
    <xf numFmtId="182" fontId="24" fillId="0" borderId="120" xfId="8" applyNumberFormat="1" applyFont="1" applyBorder="1" applyAlignment="1">
      <alignment vertical="center"/>
    </xf>
    <xf numFmtId="182" fontId="24" fillId="0" borderId="121" xfId="8" applyNumberFormat="1" applyFont="1" applyBorder="1" applyAlignment="1">
      <alignment vertical="center"/>
    </xf>
    <xf numFmtId="182" fontId="24" fillId="0" borderId="133" xfId="8" applyNumberFormat="1" applyFont="1" applyBorder="1" applyAlignment="1">
      <alignment vertical="center"/>
    </xf>
    <xf numFmtId="182" fontId="24" fillId="0" borderId="134" xfId="8" applyNumberFormat="1" applyFont="1" applyBorder="1" applyAlignment="1">
      <alignment vertical="center"/>
    </xf>
    <xf numFmtId="182" fontId="24" fillId="0" borderId="134" xfId="8" applyNumberFormat="1" applyFont="1" applyBorder="1" applyAlignment="1">
      <alignment horizontal="center" vertical="center"/>
    </xf>
    <xf numFmtId="182" fontId="39" fillId="0" borderId="134" xfId="8" applyNumberFormat="1" applyFont="1" applyBorder="1" applyAlignment="1">
      <alignment horizontal="center" vertical="center"/>
    </xf>
    <xf numFmtId="183" fontId="33" fillId="0" borderId="135" xfId="8" applyNumberFormat="1" applyFont="1" applyFill="1" applyBorder="1" applyAlignment="1">
      <alignment vertical="center"/>
    </xf>
    <xf numFmtId="183" fontId="24" fillId="0" borderId="134" xfId="8" applyNumberFormat="1" applyFont="1" applyFill="1" applyBorder="1" applyAlignment="1">
      <alignment horizontal="right" vertical="center"/>
    </xf>
    <xf numFmtId="183" fontId="24" fillId="0" borderId="134" xfId="8" applyNumberFormat="1" applyFont="1" applyFill="1" applyBorder="1" applyAlignment="1">
      <alignment vertical="center"/>
    </xf>
    <xf numFmtId="183" fontId="24" fillId="0" borderId="133" xfId="8" applyNumberFormat="1" applyFont="1" applyFill="1" applyBorder="1" applyAlignment="1">
      <alignment horizontal="right" vertical="center"/>
    </xf>
    <xf numFmtId="183" fontId="24" fillId="0" borderId="136" xfId="8" applyNumberFormat="1" applyFont="1" applyFill="1" applyBorder="1" applyAlignment="1">
      <alignment vertical="center"/>
    </xf>
    <xf numFmtId="183" fontId="24" fillId="0" borderId="137" xfId="8" applyNumberFormat="1" applyFont="1" applyFill="1" applyBorder="1" applyAlignment="1">
      <alignment horizontal="left" vertical="center"/>
    </xf>
    <xf numFmtId="182" fontId="24" fillId="0" borderId="138" xfId="8" applyNumberFormat="1" applyFont="1" applyBorder="1"/>
    <xf numFmtId="182" fontId="24" fillId="0" borderId="139" xfId="8" applyNumberFormat="1" applyFont="1" applyBorder="1" applyAlignment="1">
      <alignment vertical="center"/>
    </xf>
    <xf numFmtId="182" fontId="24" fillId="0" borderId="140" xfId="8" applyNumberFormat="1" applyFont="1" applyBorder="1" applyAlignment="1">
      <alignment vertical="center"/>
    </xf>
    <xf numFmtId="182" fontId="39" fillId="0" borderId="139" xfId="8" applyNumberFormat="1" applyFont="1" applyBorder="1" applyAlignment="1">
      <alignment horizontal="center" vertical="center"/>
    </xf>
    <xf numFmtId="182" fontId="24" fillId="0" borderId="128" xfId="8" applyNumberFormat="1" applyFont="1" applyBorder="1" applyAlignment="1">
      <alignment vertical="center"/>
    </xf>
    <xf numFmtId="182" fontId="24" fillId="0" borderId="126" xfId="8" applyNumberFormat="1" applyFont="1" applyBorder="1" applyAlignment="1">
      <alignment vertical="center"/>
    </xf>
    <xf numFmtId="183" fontId="33" fillId="0" borderId="127" xfId="8" applyNumberFormat="1" applyFont="1" applyFill="1" applyBorder="1" applyAlignment="1">
      <alignment horizontal="left" vertical="center" indent="1"/>
    </xf>
    <xf numFmtId="182" fontId="24" fillId="0" borderId="121" xfId="8" applyNumberFormat="1" applyFont="1" applyBorder="1" applyAlignment="1">
      <alignment horizontal="center" vertical="center"/>
    </xf>
    <xf numFmtId="182" fontId="24" fillId="0" borderId="114" xfId="8" applyNumberFormat="1" applyFont="1" applyBorder="1" applyAlignment="1">
      <alignment vertical="center"/>
    </xf>
    <xf numFmtId="182" fontId="24" fillId="0" borderId="0" xfId="8" applyNumberFormat="1" applyFont="1" applyBorder="1" applyAlignment="1">
      <alignment horizontal="distributed" vertical="center" wrapText="1"/>
    </xf>
    <xf numFmtId="182" fontId="24" fillId="0" borderId="0" xfId="8" applyNumberFormat="1" applyFont="1" applyBorder="1" applyAlignment="1">
      <alignment vertical="center" shrinkToFit="1"/>
    </xf>
    <xf numFmtId="0" fontId="33" fillId="0" borderId="109" xfId="9" applyFont="1" applyBorder="1" applyAlignment="1">
      <alignment vertical="center"/>
    </xf>
    <xf numFmtId="182" fontId="24" fillId="0" borderId="103" xfId="8" applyNumberFormat="1" applyFont="1" applyBorder="1"/>
    <xf numFmtId="182" fontId="24" fillId="0" borderId="104" xfId="8" applyNumberFormat="1" applyFont="1" applyBorder="1" applyAlignment="1">
      <alignment horizontal="distributed" wrapText="1"/>
    </xf>
    <xf numFmtId="182" fontId="24" fillId="0" borderId="104" xfId="8" applyNumberFormat="1" applyFont="1" applyBorder="1" applyAlignment="1">
      <alignment horizontal="distributed" vertical="center"/>
    </xf>
    <xf numFmtId="182" fontId="24" fillId="0" borderId="104" xfId="8" applyNumberFormat="1" applyFont="1" applyBorder="1" applyAlignment="1">
      <alignment horizontal="center" vertical="center"/>
    </xf>
    <xf numFmtId="182" fontId="24" fillId="0" borderId="104" xfId="8" applyNumberFormat="1" applyFont="1" applyBorder="1" applyAlignment="1">
      <alignment vertical="center"/>
    </xf>
    <xf numFmtId="0" fontId="40" fillId="0" borderId="103" xfId="9" applyFont="1" applyBorder="1" applyAlignment="1">
      <alignment vertical="center"/>
    </xf>
    <xf numFmtId="0" fontId="40" fillId="0" borderId="104" xfId="9" applyFont="1" applyBorder="1" applyAlignment="1">
      <alignment vertical="center"/>
    </xf>
    <xf numFmtId="182" fontId="24" fillId="0" borderId="104" xfId="8" applyNumberFormat="1" applyFont="1" applyBorder="1" applyAlignment="1">
      <alignment horizontal="right" vertical="center"/>
    </xf>
    <xf numFmtId="0" fontId="40" fillId="0" borderId="104" xfId="9" applyFont="1" applyBorder="1" applyAlignment="1">
      <alignment horizontal="left" vertical="center" wrapText="1"/>
    </xf>
    <xf numFmtId="0" fontId="40" fillId="0" borderId="104" xfId="9" applyFont="1" applyBorder="1" applyAlignment="1">
      <alignment horizontal="right" vertical="center" wrapText="1"/>
    </xf>
    <xf numFmtId="182" fontId="24" fillId="0" borderId="104" xfId="8" applyNumberFormat="1" applyFont="1" applyBorder="1" applyAlignment="1">
      <alignment horizontal="left" vertical="center"/>
    </xf>
    <xf numFmtId="182" fontId="24" fillId="0" borderId="148" xfId="8" applyNumberFormat="1" applyFont="1" applyBorder="1"/>
    <xf numFmtId="182" fontId="24" fillId="0" borderId="0" xfId="8" applyNumberFormat="1" applyFont="1" applyFill="1" applyBorder="1" applyAlignment="1">
      <alignment vertical="center"/>
    </xf>
    <xf numFmtId="182" fontId="24" fillId="0" borderId="149" xfId="8" applyNumberFormat="1" applyFont="1" applyBorder="1" applyAlignment="1">
      <alignment vertical="center"/>
    </xf>
    <xf numFmtId="182" fontId="24" fillId="0" borderId="150" xfId="8" applyNumberFormat="1" applyFont="1" applyBorder="1" applyAlignment="1">
      <alignment vertical="center"/>
    </xf>
    <xf numFmtId="182" fontId="24" fillId="0" borderId="150" xfId="8" applyNumberFormat="1" applyFont="1" applyBorder="1"/>
    <xf numFmtId="182" fontId="42" fillId="0" borderId="0" xfId="8" applyNumberFormat="1" applyFont="1" applyBorder="1" applyAlignment="1">
      <alignment vertical="center"/>
    </xf>
    <xf numFmtId="182" fontId="24" fillId="0" borderId="151" xfId="8" applyNumberFormat="1" applyFont="1" applyBorder="1"/>
    <xf numFmtId="182" fontId="24" fillId="0" borderId="114" xfId="8" applyNumberFormat="1" applyFont="1" applyBorder="1"/>
    <xf numFmtId="182" fontId="24" fillId="0" borderId="152" xfId="8" applyNumberFormat="1" applyFont="1" applyBorder="1"/>
    <xf numFmtId="0" fontId="8" fillId="0" borderId="0" xfId="10" applyFont="1" applyAlignment="1">
      <alignment vertical="center"/>
    </xf>
    <xf numFmtId="0" fontId="43" fillId="0" borderId="0" xfId="10" applyFont="1" applyAlignment="1">
      <alignment vertical="center"/>
    </xf>
    <xf numFmtId="0" fontId="8" fillId="0" borderId="155" xfId="10" applyFont="1" applyBorder="1" applyAlignment="1">
      <alignment horizontal="center" vertical="center" wrapText="1"/>
    </xf>
    <xf numFmtId="0" fontId="8" fillId="0" borderId="153" xfId="10" applyFont="1" applyBorder="1" applyAlignment="1">
      <alignment horizontal="center" vertical="center" wrapText="1"/>
    </xf>
    <xf numFmtId="0" fontId="8" fillId="0" borderId="155" xfId="10" applyFont="1" applyBorder="1" applyAlignment="1">
      <alignment horizontal="center" vertical="center"/>
    </xf>
    <xf numFmtId="0" fontId="24" fillId="0" borderId="0" xfId="12" applyFont="1" applyAlignment="1">
      <alignment vertical="center"/>
    </xf>
    <xf numFmtId="0" fontId="28" fillId="0" borderId="155" xfId="12" applyFont="1" applyBorder="1" applyAlignment="1">
      <alignment vertical="center"/>
    </xf>
    <xf numFmtId="0" fontId="28" fillId="0" borderId="160" xfId="12" applyFont="1" applyBorder="1" applyAlignment="1">
      <alignment vertical="center"/>
    </xf>
    <xf numFmtId="58" fontId="28" fillId="0" borderId="165" xfId="12" applyNumberFormat="1" applyFont="1" applyBorder="1" applyAlignment="1">
      <alignment horizontal="center" vertical="center"/>
    </xf>
    <xf numFmtId="58" fontId="28" fillId="0" borderId="168" xfId="12" applyNumberFormat="1" applyFont="1" applyBorder="1" applyAlignment="1">
      <alignment horizontal="center" vertical="center"/>
    </xf>
    <xf numFmtId="0" fontId="2" fillId="0" borderId="0" xfId="0" applyFont="1" applyBorder="1" applyAlignment="1" applyProtection="1">
      <alignment vertical="center"/>
    </xf>
    <xf numFmtId="0" fontId="2" fillId="0" borderId="11" xfId="0" applyFont="1" applyBorder="1" applyAlignment="1" applyProtection="1">
      <alignment vertical="center"/>
    </xf>
    <xf numFmtId="0" fontId="2" fillId="0" borderId="8" xfId="0" applyFont="1" applyBorder="1" applyAlignment="1" applyProtection="1">
      <alignment vertical="center"/>
    </xf>
    <xf numFmtId="0" fontId="5" fillId="0" borderId="13" xfId="0" applyFont="1" applyBorder="1" applyAlignment="1" applyProtection="1">
      <alignment vertical="center"/>
      <protection locked="0"/>
    </xf>
    <xf numFmtId="0" fontId="5" fillId="0" borderId="21" xfId="0" applyFont="1" applyBorder="1" applyAlignment="1" applyProtection="1">
      <alignment vertical="center"/>
      <protection locked="0"/>
    </xf>
    <xf numFmtId="0" fontId="2" fillId="0" borderId="0" xfId="0" applyFont="1" applyProtection="1">
      <alignment vertical="center"/>
    </xf>
    <xf numFmtId="0" fontId="4" fillId="0" borderId="0" xfId="0" applyFont="1" applyAlignment="1" applyProtection="1">
      <alignment vertical="center"/>
    </xf>
    <xf numFmtId="0" fontId="2" fillId="0" borderId="153" xfId="0" applyFont="1" applyBorder="1" applyAlignment="1" applyProtection="1">
      <alignment horizontal="center" vertical="center"/>
    </xf>
    <xf numFmtId="0" fontId="2" fillId="0" borderId="156" xfId="0" applyFont="1" applyBorder="1" applyAlignment="1" applyProtection="1">
      <alignment horizontal="center" vertical="center"/>
    </xf>
    <xf numFmtId="0" fontId="2" fillId="0" borderId="154" xfId="0" applyFont="1" applyBorder="1" applyAlignment="1" applyProtection="1">
      <alignment horizontal="center" vertical="center"/>
    </xf>
    <xf numFmtId="180" fontId="2" fillId="0" borderId="156" xfId="0" applyNumberFormat="1" applyFont="1" applyBorder="1" applyAlignment="1" applyProtection="1">
      <alignment vertical="center" shrinkToFit="1"/>
    </xf>
    <xf numFmtId="188" fontId="5" fillId="0" borderId="156" xfId="1" applyNumberFormat="1" applyFont="1" applyBorder="1" applyAlignment="1" applyProtection="1">
      <alignment vertical="center" shrinkToFit="1"/>
    </xf>
    <xf numFmtId="188" fontId="2" fillId="0" borderId="156" xfId="1" applyNumberFormat="1" applyFont="1" applyBorder="1" applyAlignment="1" applyProtection="1">
      <alignment vertical="center" shrinkToFit="1"/>
    </xf>
    <xf numFmtId="0" fontId="6" fillId="0" borderId="14" xfId="0" applyFont="1" applyBorder="1" applyAlignment="1" applyProtection="1">
      <alignment horizontal="center" vertical="center"/>
    </xf>
    <xf numFmtId="181" fontId="2" fillId="0" borderId="12" xfId="1" applyNumberFormat="1" applyFont="1" applyBorder="1" applyAlignment="1" applyProtection="1">
      <alignment vertical="center"/>
    </xf>
    <xf numFmtId="0" fontId="6" fillId="0" borderId="156" xfId="0" applyFont="1" applyBorder="1" applyAlignment="1" applyProtection="1">
      <alignment horizontal="center" vertical="center"/>
    </xf>
    <xf numFmtId="0" fontId="5" fillId="0" borderId="156" xfId="0" applyFont="1" applyBorder="1" applyAlignment="1" applyProtection="1">
      <alignment horizontal="center" vertical="center"/>
    </xf>
    <xf numFmtId="0" fontId="5" fillId="0" borderId="13" xfId="0" applyFont="1" applyBorder="1" applyAlignment="1" applyProtection="1">
      <alignment horizontal="center" vertical="center"/>
    </xf>
    <xf numFmtId="0" fontId="5" fillId="0" borderId="11" xfId="0" applyFont="1" applyBorder="1" applyAlignment="1" applyProtection="1">
      <alignment vertical="center"/>
    </xf>
    <xf numFmtId="0" fontId="5" fillId="0" borderId="17" xfId="0" applyFont="1" applyBorder="1" applyAlignment="1" applyProtection="1">
      <alignment horizontal="right" vertical="center"/>
    </xf>
    <xf numFmtId="0" fontId="5" fillId="0" borderId="0" xfId="0" applyFont="1" applyBorder="1" applyAlignment="1" applyProtection="1">
      <alignment vertical="center" wrapText="1"/>
    </xf>
    <xf numFmtId="0" fontId="5" fillId="0" borderId="0" xfId="0" applyFont="1" applyBorder="1" applyAlignment="1" applyProtection="1">
      <alignment vertical="center"/>
    </xf>
    <xf numFmtId="0" fontId="5" fillId="0" borderId="7" xfId="0" applyFont="1" applyBorder="1" applyAlignment="1" applyProtection="1">
      <alignment vertical="center"/>
    </xf>
    <xf numFmtId="0" fontId="8" fillId="0" borderId="0" xfId="0" applyFont="1" applyProtection="1">
      <alignment vertical="center"/>
    </xf>
    <xf numFmtId="0" fontId="5" fillId="0" borderId="21" xfId="0" applyFont="1" applyBorder="1" applyAlignment="1" applyProtection="1">
      <alignment vertical="center"/>
    </xf>
    <xf numFmtId="0" fontId="8" fillId="0" borderId="7" xfId="0" applyFont="1" applyBorder="1" applyProtection="1">
      <alignment vertical="center"/>
    </xf>
    <xf numFmtId="178" fontId="5" fillId="0" borderId="0" xfId="0" applyNumberFormat="1" applyFont="1" applyBorder="1" applyAlignment="1" applyProtection="1">
      <alignment horizontal="right" vertical="center"/>
    </xf>
    <xf numFmtId="0" fontId="5" fillId="0" borderId="0" xfId="0" applyFont="1" applyProtection="1">
      <alignment vertical="center"/>
    </xf>
    <xf numFmtId="0" fontId="5" fillId="0" borderId="0" xfId="0" applyFont="1" applyBorder="1" applyAlignment="1" applyProtection="1">
      <alignment horizontal="left" vertical="center"/>
    </xf>
    <xf numFmtId="0" fontId="5" fillId="0" borderId="22" xfId="0" applyFont="1" applyBorder="1" applyAlignment="1" applyProtection="1">
      <alignment vertical="center"/>
    </xf>
    <xf numFmtId="0" fontId="5" fillId="0" borderId="0" xfId="0" applyFont="1" applyBorder="1" applyAlignment="1" applyProtection="1">
      <alignment horizontal="right" vertical="center"/>
    </xf>
    <xf numFmtId="178" fontId="5" fillId="0" borderId="0" xfId="0" applyNumberFormat="1" applyFont="1" applyBorder="1" applyAlignment="1" applyProtection="1">
      <alignment vertical="center"/>
    </xf>
    <xf numFmtId="0" fontId="8" fillId="0" borderId="0" xfId="0" applyFont="1" applyBorder="1" applyProtection="1">
      <alignment vertical="center"/>
    </xf>
    <xf numFmtId="0" fontId="5" fillId="0" borderId="14" xfId="0" applyFont="1" applyBorder="1" applyAlignment="1" applyProtection="1">
      <alignment horizontal="left" vertical="center"/>
    </xf>
    <xf numFmtId="0" fontId="7" fillId="0" borderId="13" xfId="0" applyFont="1" applyBorder="1" applyAlignment="1" applyProtection="1">
      <alignment vertical="center"/>
    </xf>
    <xf numFmtId="0" fontId="5" fillId="0" borderId="13" xfId="0" applyFont="1" applyBorder="1" applyAlignment="1" applyProtection="1">
      <alignment horizontal="right" vertical="center"/>
    </xf>
    <xf numFmtId="0" fontId="5" fillId="0" borderId="13" xfId="0" applyFont="1" applyBorder="1" applyAlignment="1" applyProtection="1">
      <alignment vertical="center"/>
    </xf>
    <xf numFmtId="0" fontId="5" fillId="0" borderId="13" xfId="0" applyFont="1" applyBorder="1" applyAlignment="1" applyProtection="1">
      <alignment horizontal="left" vertical="center"/>
    </xf>
    <xf numFmtId="0" fontId="5" fillId="0" borderId="14" xfId="0" applyFont="1" applyBorder="1" applyAlignment="1" applyProtection="1">
      <alignment vertical="center"/>
    </xf>
    <xf numFmtId="0" fontId="5" fillId="0" borderId="38"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166" xfId="0" applyFont="1" applyBorder="1" applyAlignment="1" applyProtection="1">
      <alignment horizontal="center" vertical="center"/>
      <protection locked="0"/>
    </xf>
    <xf numFmtId="38" fontId="5" fillId="0" borderId="7" xfId="1" applyFont="1" applyBorder="1" applyAlignment="1" applyProtection="1">
      <alignment horizontal="left" vertical="center"/>
    </xf>
    <xf numFmtId="0" fontId="5" fillId="0" borderId="7" xfId="0" applyFont="1" applyBorder="1" applyAlignment="1" applyProtection="1">
      <alignment horizontal="center" vertical="center"/>
    </xf>
    <xf numFmtId="38" fontId="5" fillId="0" borderId="64" xfId="1" applyFont="1" applyBorder="1" applyAlignment="1" applyProtection="1">
      <alignment vertical="center"/>
    </xf>
    <xf numFmtId="38" fontId="5" fillId="0" borderId="65" xfId="1" applyFont="1" applyBorder="1" applyAlignment="1" applyProtection="1">
      <alignment vertical="center"/>
    </xf>
    <xf numFmtId="0" fontId="5" fillId="0" borderId="66" xfId="0" applyFont="1" applyBorder="1" applyAlignment="1" applyProtection="1">
      <alignment horizontal="right" vertical="center"/>
    </xf>
    <xf numFmtId="0" fontId="5" fillId="0" borderId="21" xfId="0" applyFont="1" applyFill="1" applyBorder="1" applyAlignment="1" applyProtection="1">
      <alignment vertical="center"/>
    </xf>
    <xf numFmtId="0" fontId="5" fillId="0" borderId="22" xfId="0" applyFont="1" applyFill="1" applyBorder="1" applyAlignment="1" applyProtection="1">
      <alignment vertical="center"/>
    </xf>
    <xf numFmtId="0" fontId="5" fillId="0" borderId="165" xfId="0" applyFont="1" applyBorder="1" applyAlignment="1" applyProtection="1">
      <alignment horizontal="center" vertical="center"/>
    </xf>
    <xf numFmtId="38" fontId="5" fillId="0" borderId="166" xfId="1" applyFont="1" applyBorder="1" applyAlignment="1" applyProtection="1">
      <alignment horizontal="left" vertical="center"/>
    </xf>
    <xf numFmtId="0" fontId="5" fillId="0" borderId="166" xfId="0" applyFont="1" applyBorder="1" applyAlignment="1" applyProtection="1">
      <alignment horizontal="center" vertical="center"/>
    </xf>
    <xf numFmtId="38" fontId="5" fillId="0" borderId="179" xfId="1" applyFont="1" applyBorder="1" applyAlignment="1" applyProtection="1">
      <alignment vertical="center"/>
    </xf>
    <xf numFmtId="38" fontId="5" fillId="0" borderId="166" xfId="1" applyFont="1" applyBorder="1" applyAlignment="1" applyProtection="1">
      <alignment vertical="center"/>
    </xf>
    <xf numFmtId="0" fontId="5" fillId="0" borderId="70" xfId="0" applyFont="1" applyBorder="1" applyAlignment="1" applyProtection="1">
      <alignment vertical="center"/>
    </xf>
    <xf numFmtId="0" fontId="5" fillId="0" borderId="70" xfId="0" applyFont="1" applyBorder="1" applyAlignment="1" applyProtection="1">
      <alignment horizontal="right" vertical="center"/>
    </xf>
    <xf numFmtId="0" fontId="5" fillId="0" borderId="12" xfId="0" applyFont="1" applyBorder="1" applyAlignment="1" applyProtection="1">
      <alignment horizontal="center" vertical="center"/>
    </xf>
    <xf numFmtId="38" fontId="5" fillId="0" borderId="14" xfId="1" applyFont="1" applyBorder="1" applyAlignment="1" applyProtection="1">
      <alignment horizontal="left" vertical="center"/>
    </xf>
    <xf numFmtId="0" fontId="5" fillId="0" borderId="177" xfId="0" applyFont="1" applyBorder="1" applyAlignment="1" applyProtection="1">
      <alignment horizontal="center" vertical="center"/>
    </xf>
    <xf numFmtId="38" fontId="5" fillId="0" borderId="176" xfId="1" applyFont="1" applyBorder="1" applyAlignment="1" applyProtection="1">
      <alignment vertical="center"/>
    </xf>
    <xf numFmtId="38" fontId="5" fillId="0" borderId="177" xfId="1" applyFont="1" applyBorder="1" applyAlignment="1" applyProtection="1">
      <alignment vertical="center"/>
    </xf>
    <xf numFmtId="0" fontId="5" fillId="0" borderId="71" xfId="0" applyFont="1" applyBorder="1" applyAlignment="1" applyProtection="1">
      <alignment vertical="center"/>
    </xf>
    <xf numFmtId="0" fontId="2" fillId="0" borderId="8" xfId="0" applyFont="1" applyBorder="1" applyProtection="1">
      <alignment vertical="center"/>
    </xf>
    <xf numFmtId="0" fontId="2" fillId="0" borderId="0" xfId="0" applyFont="1" applyBorder="1" applyProtection="1">
      <alignment vertical="center"/>
    </xf>
    <xf numFmtId="0" fontId="2" fillId="0" borderId="7" xfId="0" applyFont="1" applyBorder="1" applyProtection="1">
      <alignment vertical="center"/>
    </xf>
    <xf numFmtId="0" fontId="2" fillId="0" borderId="0" xfId="0" applyFont="1" applyFill="1" applyBorder="1" applyAlignment="1" applyProtection="1">
      <alignment vertical="center"/>
    </xf>
    <xf numFmtId="0" fontId="2" fillId="0" borderId="7" xfId="0" applyFont="1" applyBorder="1" applyAlignment="1" applyProtection="1">
      <alignment vertical="center"/>
    </xf>
    <xf numFmtId="0" fontId="2" fillId="0" borderId="11" xfId="0" applyFont="1" applyFill="1" applyBorder="1" applyAlignment="1" applyProtection="1">
      <alignment vertical="center"/>
    </xf>
    <xf numFmtId="0" fontId="2" fillId="0" borderId="17" xfId="0" applyFont="1" applyBorder="1" applyAlignment="1" applyProtection="1">
      <alignment vertical="center"/>
    </xf>
    <xf numFmtId="0" fontId="2" fillId="0" borderId="11" xfId="0" applyFont="1" applyBorder="1" applyProtection="1">
      <alignment vertical="center"/>
      <protection locked="0"/>
    </xf>
    <xf numFmtId="0" fontId="17" fillId="4" borderId="23" xfId="0" applyFont="1" applyFill="1" applyBorder="1">
      <alignment vertical="center"/>
    </xf>
    <xf numFmtId="0" fontId="17" fillId="4" borderId="23" xfId="0" applyFont="1" applyFill="1" applyBorder="1" applyAlignment="1">
      <alignment vertical="center" wrapText="1"/>
    </xf>
    <xf numFmtId="0" fontId="17" fillId="0" borderId="155" xfId="0" applyFont="1" applyBorder="1" applyAlignment="1">
      <alignment vertical="center" wrapText="1"/>
    </xf>
    <xf numFmtId="0" fontId="17" fillId="0" borderId="155" xfId="0" applyFont="1" applyBorder="1">
      <alignment vertical="center"/>
    </xf>
    <xf numFmtId="0" fontId="17" fillId="0" borderId="155" xfId="0" applyFont="1" applyFill="1" applyBorder="1" applyAlignment="1">
      <alignment vertical="center" wrapText="1"/>
    </xf>
    <xf numFmtId="189" fontId="0" fillId="0" borderId="0" xfId="0" applyNumberFormat="1">
      <alignment vertical="center"/>
    </xf>
    <xf numFmtId="189" fontId="0" fillId="0" borderId="182" xfId="0" applyNumberFormat="1" applyBorder="1">
      <alignment vertical="center"/>
    </xf>
    <xf numFmtId="189" fontId="0" fillId="0" borderId="183" xfId="0" applyNumberFormat="1" applyBorder="1">
      <alignment vertical="center"/>
    </xf>
    <xf numFmtId="189" fontId="0" fillId="0" borderId="184" xfId="0" applyNumberFormat="1" applyBorder="1">
      <alignment vertical="center"/>
    </xf>
    <xf numFmtId="189" fontId="0" fillId="0" borderId="185" xfId="0" applyNumberFormat="1" applyBorder="1">
      <alignment vertical="center"/>
    </xf>
    <xf numFmtId="189" fontId="0" fillId="0" borderId="186" xfId="0" applyNumberFormat="1" applyBorder="1">
      <alignment vertical="center"/>
    </xf>
    <xf numFmtId="189" fontId="0" fillId="0" borderId="164" xfId="0" applyNumberFormat="1" applyBorder="1">
      <alignment vertical="center"/>
    </xf>
    <xf numFmtId="189" fontId="0" fillId="0" borderId="187" xfId="0" applyNumberFormat="1" applyBorder="1">
      <alignment vertical="center"/>
    </xf>
    <xf numFmtId="189" fontId="0" fillId="0" borderId="170" xfId="0" applyNumberFormat="1" applyBorder="1">
      <alignment vertical="center"/>
    </xf>
    <xf numFmtId="189" fontId="0" fillId="0" borderId="188" xfId="0" applyNumberFormat="1" applyBorder="1">
      <alignment vertical="center"/>
    </xf>
    <xf numFmtId="189" fontId="0" fillId="0" borderId="167" xfId="0" applyNumberFormat="1" applyBorder="1">
      <alignment vertical="center"/>
    </xf>
    <xf numFmtId="189" fontId="0" fillId="0" borderId="189" xfId="0" applyNumberFormat="1" applyBorder="1">
      <alignment vertical="center"/>
    </xf>
    <xf numFmtId="189" fontId="0" fillId="0" borderId="173" xfId="0" applyNumberFormat="1" applyBorder="1">
      <alignment vertical="center"/>
    </xf>
    <xf numFmtId="189" fontId="0" fillId="0" borderId="190" xfId="1" applyNumberFormat="1" applyFont="1" applyBorder="1">
      <alignment vertical="center"/>
    </xf>
    <xf numFmtId="0" fontId="0" fillId="0" borderId="190" xfId="0" applyBorder="1">
      <alignment vertical="center"/>
    </xf>
    <xf numFmtId="189" fontId="0" fillId="0" borderId="7" xfId="0" applyNumberFormat="1" applyBorder="1">
      <alignment vertical="center"/>
    </xf>
    <xf numFmtId="189" fontId="0" fillId="0" borderId="191" xfId="0" applyNumberFormat="1" applyBorder="1">
      <alignment vertical="center"/>
    </xf>
    <xf numFmtId="189" fontId="0" fillId="0" borderId="171" xfId="0" applyNumberFormat="1" applyBorder="1">
      <alignment vertical="center"/>
    </xf>
    <xf numFmtId="189" fontId="0" fillId="0" borderId="192" xfId="0" applyNumberFormat="1" applyBorder="1">
      <alignment vertical="center"/>
    </xf>
    <xf numFmtId="189" fontId="0" fillId="0" borderId="0" xfId="1" applyNumberFormat="1" applyFont="1">
      <alignment vertical="center"/>
    </xf>
    <xf numFmtId="9" fontId="0" fillId="0" borderId="0" xfId="2" applyFont="1">
      <alignment vertical="center"/>
    </xf>
    <xf numFmtId="9" fontId="0" fillId="0" borderId="7" xfId="2" applyFont="1" applyBorder="1">
      <alignment vertical="center"/>
    </xf>
    <xf numFmtId="9" fontId="0" fillId="0" borderId="170" xfId="2" applyFont="1" applyBorder="1">
      <alignment vertical="center"/>
    </xf>
    <xf numFmtId="9" fontId="0" fillId="0" borderId="164" xfId="2" applyFont="1" applyBorder="1">
      <alignment vertical="center"/>
    </xf>
    <xf numFmtId="9" fontId="0" fillId="0" borderId="187" xfId="2" applyFont="1" applyBorder="1">
      <alignment vertical="center"/>
    </xf>
    <xf numFmtId="0" fontId="5" fillId="0" borderId="21" xfId="0" applyFont="1" applyBorder="1" applyAlignment="1" applyProtection="1">
      <alignment vertical="center"/>
      <protection locked="0"/>
    </xf>
    <xf numFmtId="0" fontId="5" fillId="0" borderId="13" xfId="0" applyFont="1" applyBorder="1" applyAlignment="1" applyProtection="1">
      <alignment vertical="center"/>
      <protection locked="0"/>
    </xf>
    <xf numFmtId="0" fontId="2" fillId="0" borderId="0" xfId="0" applyFont="1" applyBorder="1" applyAlignment="1" applyProtection="1">
      <alignment vertical="center"/>
    </xf>
    <xf numFmtId="0" fontId="2" fillId="0" borderId="11" xfId="0" applyFont="1" applyBorder="1" applyAlignment="1" applyProtection="1">
      <alignment vertical="center"/>
    </xf>
    <xf numFmtId="0" fontId="2" fillId="0" borderId="8" xfId="0" applyFont="1" applyBorder="1" applyAlignment="1" applyProtection="1">
      <alignment vertical="center"/>
    </xf>
    <xf numFmtId="176" fontId="2" fillId="0" borderId="2" xfId="1" applyNumberFormat="1" applyFont="1" applyBorder="1" applyAlignment="1">
      <alignment vertical="center"/>
    </xf>
    <xf numFmtId="0" fontId="2" fillId="0" borderId="2" xfId="0" applyFont="1" applyBorder="1" applyAlignment="1">
      <alignment horizontal="center" vertical="center"/>
    </xf>
    <xf numFmtId="0" fontId="2" fillId="0" borderId="0" xfId="0" applyFont="1" applyBorder="1" applyAlignment="1">
      <alignment vertical="center"/>
    </xf>
    <xf numFmtId="0" fontId="5" fillId="0" borderId="13" xfId="0" applyFont="1" applyBorder="1" applyAlignment="1">
      <alignment horizontal="right" vertical="center"/>
    </xf>
    <xf numFmtId="0" fontId="5" fillId="0" borderId="2"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7" xfId="0" applyFont="1" applyBorder="1" applyAlignment="1">
      <alignment horizontal="center" vertical="center"/>
    </xf>
    <xf numFmtId="0" fontId="8" fillId="0" borderId="0" xfId="12" applyAlignment="1">
      <alignment vertical="center"/>
    </xf>
    <xf numFmtId="0" fontId="24" fillId="0" borderId="0" xfId="11" applyFont="1" applyAlignment="1">
      <alignment vertical="center"/>
    </xf>
    <xf numFmtId="0" fontId="8" fillId="0" borderId="0" xfId="12" applyAlignment="1">
      <alignment horizontal="center" vertical="center"/>
    </xf>
    <xf numFmtId="182" fontId="28" fillId="0" borderId="194" xfId="12" applyNumberFormat="1" applyFont="1" applyBorder="1" applyAlignment="1">
      <alignment horizontal="center" vertical="center"/>
    </xf>
    <xf numFmtId="58" fontId="28" fillId="0" borderId="160" xfId="12" applyNumberFormat="1" applyFont="1" applyBorder="1" applyAlignment="1">
      <alignment horizontal="center" vertical="center"/>
    </xf>
    <xf numFmtId="0" fontId="28" fillId="0" borderId="40" xfId="12" applyFont="1" applyBorder="1" applyAlignment="1">
      <alignment vertical="center"/>
    </xf>
    <xf numFmtId="0" fontId="8" fillId="0" borderId="0" xfId="10" applyFont="1" applyAlignment="1">
      <alignment horizontal="right" vertical="center" indent="2"/>
    </xf>
    <xf numFmtId="0" fontId="43" fillId="0" borderId="0" xfId="10" applyFont="1" applyAlignment="1">
      <alignment horizontal="right" vertical="center"/>
    </xf>
    <xf numFmtId="0" fontId="8" fillId="0" borderId="0" xfId="11" applyAlignment="1">
      <alignment vertical="center"/>
    </xf>
    <xf numFmtId="0" fontId="8" fillId="0" borderId="0" xfId="11" applyAlignment="1">
      <alignment horizontal="right" vertical="center" indent="2"/>
    </xf>
    <xf numFmtId="0" fontId="8" fillId="0" borderId="0" xfId="10" applyFont="1" applyAlignment="1">
      <alignment horizontal="center" vertical="center"/>
    </xf>
    <xf numFmtId="0" fontId="8" fillId="0" borderId="0" xfId="10" applyFont="1"/>
    <xf numFmtId="0" fontId="8" fillId="0" borderId="0" xfId="10" applyFont="1" applyAlignment="1">
      <alignment horizontal="right"/>
    </xf>
    <xf numFmtId="0" fontId="43" fillId="0" borderId="0" xfId="10" applyFont="1" applyAlignment="1">
      <alignment horizontal="right"/>
    </xf>
    <xf numFmtId="190" fontId="8" fillId="0" borderId="155" xfId="10" applyNumberFormat="1" applyFont="1" applyBorder="1" applyAlignment="1">
      <alignment horizontal="center" vertical="center" wrapText="1"/>
    </xf>
    <xf numFmtId="0" fontId="8" fillId="0" borderId="163" xfId="10" applyFont="1" applyBorder="1" applyAlignment="1">
      <alignment vertical="center" wrapText="1"/>
    </xf>
    <xf numFmtId="0" fontId="8" fillId="0" borderId="163" xfId="10" applyFont="1" applyBorder="1" applyAlignment="1">
      <alignment vertical="center"/>
    </xf>
    <xf numFmtId="0" fontId="8" fillId="0" borderId="40" xfId="10" applyFont="1" applyBorder="1" applyAlignment="1">
      <alignment vertical="center" wrapText="1"/>
    </xf>
    <xf numFmtId="0" fontId="8" fillId="0" borderId="40" xfId="10" applyFont="1" applyBorder="1" applyAlignment="1">
      <alignment vertical="center"/>
    </xf>
    <xf numFmtId="0" fontId="8" fillId="0" borderId="0" xfId="10" applyFont="1" applyAlignment="1">
      <alignment horizontal="left" vertical="center" indent="1"/>
    </xf>
    <xf numFmtId="182" fontId="24" fillId="0" borderId="109" xfId="8" applyNumberFormat="1" applyFont="1" applyBorder="1" applyAlignment="1">
      <alignment vertical="center"/>
    </xf>
    <xf numFmtId="183" fontId="33" fillId="0" borderId="195" xfId="8" applyNumberFormat="1" applyFont="1" applyBorder="1" applyAlignment="1">
      <alignment vertical="center"/>
    </xf>
    <xf numFmtId="183" fontId="33" fillId="0" borderId="0" xfId="8" applyNumberFormat="1" applyFont="1" applyAlignment="1">
      <alignment vertical="center"/>
    </xf>
    <xf numFmtId="183" fontId="33" fillId="0" borderId="112" xfId="8" applyNumberFormat="1" applyFont="1" applyBorder="1" applyAlignment="1">
      <alignment vertical="center"/>
    </xf>
    <xf numFmtId="182" fontId="24" fillId="0" borderId="0" xfId="8" applyNumberFormat="1" applyFont="1" applyAlignment="1">
      <alignment vertical="center"/>
    </xf>
    <xf numFmtId="182" fontId="24" fillId="0" borderId="0" xfId="8" applyNumberFormat="1" applyFont="1" applyAlignment="1">
      <alignment horizontal="center" vertical="center"/>
    </xf>
    <xf numFmtId="185" fontId="33" fillId="0" borderId="0" xfId="8" applyNumberFormat="1" applyFont="1" applyAlignment="1">
      <alignment vertical="center"/>
    </xf>
    <xf numFmtId="3" fontId="33" fillId="0" borderId="0" xfId="8" applyNumberFormat="1" applyFont="1" applyAlignment="1">
      <alignment vertical="center"/>
    </xf>
    <xf numFmtId="3" fontId="33" fillId="0" borderId="0" xfId="8" applyNumberFormat="1" applyFont="1" applyAlignment="1">
      <alignment horizontal="center" vertical="center"/>
    </xf>
    <xf numFmtId="186" fontId="33" fillId="0" borderId="0" xfId="8" applyNumberFormat="1" applyFont="1" applyAlignment="1">
      <alignment vertical="center"/>
    </xf>
    <xf numFmtId="186" fontId="33" fillId="0" borderId="112" xfId="8" applyNumberFormat="1" applyFont="1" applyBorder="1" applyAlignment="1">
      <alignment vertical="center"/>
    </xf>
    <xf numFmtId="4" fontId="33" fillId="0" borderId="0" xfId="8" applyNumberFormat="1" applyFont="1" applyAlignment="1">
      <alignment vertical="center"/>
    </xf>
    <xf numFmtId="182" fontId="24" fillId="0" borderId="0" xfId="8" applyNumberFormat="1" applyFont="1" applyAlignment="1">
      <alignment horizontal="left" vertical="center" wrapText="1"/>
    </xf>
    <xf numFmtId="182" fontId="24" fillId="0" borderId="112" xfId="8" applyNumberFormat="1" applyFont="1" applyBorder="1" applyAlignment="1">
      <alignment vertical="center"/>
    </xf>
    <xf numFmtId="3" fontId="33" fillId="0" borderId="104" xfId="8" applyNumberFormat="1" applyFont="1" applyBorder="1" applyAlignment="1">
      <alignment horizontal="center" vertical="center"/>
    </xf>
    <xf numFmtId="182" fontId="24" fillId="0" borderId="104" xfId="8" applyNumberFormat="1" applyFont="1" applyBorder="1"/>
    <xf numFmtId="3" fontId="33" fillId="0" borderId="108" xfId="8" applyNumberFormat="1" applyFont="1" applyBorder="1" applyAlignment="1">
      <alignment horizontal="center" vertical="center"/>
    </xf>
    <xf numFmtId="180" fontId="0" fillId="5" borderId="0" xfId="0" applyNumberFormat="1" applyFill="1">
      <alignment vertical="center"/>
    </xf>
    <xf numFmtId="180" fontId="2" fillId="0" borderId="153" xfId="0" applyNumberFormat="1" applyFont="1" applyFill="1" applyBorder="1" applyAlignment="1" applyProtection="1">
      <alignment vertical="center" shrinkToFit="1"/>
    </xf>
    <xf numFmtId="0" fontId="8" fillId="0" borderId="155" xfId="10" applyNumberFormat="1" applyFont="1" applyBorder="1" applyAlignment="1">
      <alignment horizontal="center" vertical="center" wrapText="1"/>
    </xf>
    <xf numFmtId="0" fontId="23" fillId="0" borderId="0" xfId="3" applyFont="1" applyAlignment="1">
      <alignment horizontal="center" vertical="center" wrapText="1"/>
    </xf>
    <xf numFmtId="0" fontId="23" fillId="0" borderId="0" xfId="4" applyFont="1" applyAlignment="1">
      <alignment horizontal="center" vertical="center"/>
    </xf>
    <xf numFmtId="0" fontId="23" fillId="0" borderId="0" xfId="3" applyFont="1" applyAlignment="1">
      <alignment horizontal="distributed" vertical="center" wrapText="1"/>
    </xf>
    <xf numFmtId="0" fontId="23" fillId="0" borderId="0" xfId="3" applyFont="1" applyAlignment="1">
      <alignment horizontal="distributed" vertical="center"/>
    </xf>
    <xf numFmtId="0" fontId="20" fillId="0" borderId="0" xfId="3" applyFont="1" applyAlignment="1">
      <alignment horizontal="center" vertical="center"/>
    </xf>
    <xf numFmtId="0" fontId="20" fillId="0" borderId="11" xfId="3" applyFont="1" applyBorder="1" applyAlignment="1">
      <alignment horizontal="center" vertical="center"/>
    </xf>
    <xf numFmtId="0" fontId="20" fillId="0" borderId="11" xfId="3" applyFont="1" applyBorder="1"/>
    <xf numFmtId="0" fontId="20" fillId="0" borderId="3" xfId="3" applyFont="1" applyBorder="1" applyAlignment="1">
      <alignment horizontal="center" vertical="center" textRotation="255"/>
    </xf>
    <xf numFmtId="0" fontId="20" fillId="0" borderId="42" xfId="3" applyFont="1" applyBorder="1" applyAlignment="1">
      <alignment horizontal="center" vertical="center" textRotation="255"/>
    </xf>
    <xf numFmtId="0" fontId="20" fillId="0" borderId="40" xfId="3" applyFont="1" applyBorder="1" applyAlignment="1">
      <alignment horizontal="center" vertical="center" textRotation="255"/>
    </xf>
    <xf numFmtId="0" fontId="20" fillId="0" borderId="3" xfId="3" applyFont="1" applyBorder="1" applyAlignment="1">
      <alignment horizontal="distributed" vertical="center" justifyLastLine="1"/>
    </xf>
    <xf numFmtId="0" fontId="20" fillId="0" borderId="42" xfId="3" applyFont="1" applyBorder="1" applyAlignment="1">
      <alignment horizontal="distributed" vertical="center" justifyLastLine="1"/>
    </xf>
    <xf numFmtId="0" fontId="20" fillId="0" borderId="40" xfId="3" applyFont="1" applyBorder="1" applyAlignment="1">
      <alignment horizontal="distributed" vertical="center" justifyLastLine="1"/>
    </xf>
    <xf numFmtId="0" fontId="20" fillId="0" borderId="3" xfId="3" applyFont="1" applyBorder="1" applyAlignment="1">
      <alignment horizontal="distributed" vertical="center"/>
    </xf>
    <xf numFmtId="0" fontId="20" fillId="0" borderId="42" xfId="3" applyFont="1" applyBorder="1" applyAlignment="1">
      <alignment horizontal="distributed" vertical="center"/>
    </xf>
    <xf numFmtId="0" fontId="20" fillId="0" borderId="40" xfId="3" applyFont="1" applyBorder="1" applyAlignment="1">
      <alignment horizontal="distributed" vertical="center"/>
    </xf>
    <xf numFmtId="0" fontId="20" fillId="0" borderId="3" xfId="3" applyFont="1" applyBorder="1" applyAlignment="1">
      <alignment horizontal="center" vertical="distributed" textRotation="255" justifyLastLine="1"/>
    </xf>
    <xf numFmtId="0" fontId="20" fillId="0" borderId="42" xfId="3" applyFont="1" applyBorder="1" applyAlignment="1">
      <alignment horizontal="center" vertical="distributed" textRotation="255" justifyLastLine="1"/>
    </xf>
    <xf numFmtId="0" fontId="20" fillId="0" borderId="40" xfId="3" applyFont="1" applyBorder="1" applyAlignment="1">
      <alignment horizontal="center" vertical="distributed" textRotation="255" justifyLastLine="1"/>
    </xf>
    <xf numFmtId="0" fontId="20" fillId="0" borderId="4" xfId="3" applyFont="1" applyBorder="1" applyAlignment="1">
      <alignment horizontal="distributed" vertical="center" wrapText="1"/>
    </xf>
    <xf numFmtId="0" fontId="20" fillId="0" borderId="6" xfId="3" applyFont="1" applyBorder="1" applyAlignment="1">
      <alignment horizontal="distributed" vertical="center"/>
    </xf>
    <xf numFmtId="0" fontId="20" fillId="0" borderId="9" xfId="3" applyFont="1" applyBorder="1" applyAlignment="1">
      <alignment horizontal="distributed" vertical="center"/>
    </xf>
    <xf numFmtId="0" fontId="20" fillId="0" borderId="8" xfId="3" applyFont="1" applyBorder="1" applyAlignment="1">
      <alignment horizontal="distributed" vertical="center"/>
    </xf>
    <xf numFmtId="0" fontId="20" fillId="0" borderId="0" xfId="3" applyFont="1" applyBorder="1" applyAlignment="1">
      <alignment horizontal="distributed" vertical="center"/>
    </xf>
    <xf numFmtId="0" fontId="20" fillId="0" borderId="7" xfId="3" applyFont="1" applyBorder="1" applyAlignment="1">
      <alignment horizontal="distributed" vertical="center"/>
    </xf>
    <xf numFmtId="0" fontId="20" fillId="0" borderId="17" xfId="3" applyFont="1" applyBorder="1" applyAlignment="1">
      <alignment horizontal="distributed" vertical="center"/>
    </xf>
    <xf numFmtId="0" fontId="20" fillId="0" borderId="10" xfId="3" applyFont="1" applyBorder="1" applyAlignment="1">
      <alignment horizontal="right" vertical="center"/>
    </xf>
    <xf numFmtId="0" fontId="20" fillId="0" borderId="11" xfId="3" applyFont="1" applyBorder="1" applyAlignment="1">
      <alignment horizontal="right" vertical="center"/>
    </xf>
    <xf numFmtId="0" fontId="20" fillId="0" borderId="17" xfId="3" applyFont="1" applyBorder="1" applyAlignment="1">
      <alignment horizontal="right" vertical="center"/>
    </xf>
    <xf numFmtId="0" fontId="20" fillId="0" borderId="3" xfId="3" applyFont="1" applyBorder="1" applyAlignment="1">
      <alignment horizontal="distributed" vertical="center" wrapText="1"/>
    </xf>
    <xf numFmtId="182" fontId="20" fillId="0" borderId="4" xfId="3" applyNumberFormat="1" applyFont="1" applyBorder="1"/>
    <xf numFmtId="182" fontId="20" fillId="0" borderId="6" xfId="3" applyNumberFormat="1" applyFont="1" applyBorder="1"/>
    <xf numFmtId="182" fontId="20" fillId="0" borderId="9" xfId="3" applyNumberFormat="1" applyFont="1" applyBorder="1"/>
    <xf numFmtId="182" fontId="20" fillId="0" borderId="8" xfId="3" applyNumberFormat="1" applyFont="1" applyBorder="1"/>
    <xf numFmtId="182" fontId="20" fillId="0" borderId="0" xfId="3" applyNumberFormat="1" applyFont="1" applyBorder="1"/>
    <xf numFmtId="182" fontId="20" fillId="0" borderId="7" xfId="3" applyNumberFormat="1" applyFont="1" applyBorder="1"/>
    <xf numFmtId="0" fontId="20" fillId="0" borderId="0" xfId="3" applyFont="1" applyBorder="1"/>
    <xf numFmtId="182" fontId="20" fillId="0" borderId="10" xfId="3" applyNumberFormat="1" applyFont="1" applyBorder="1"/>
    <xf numFmtId="182" fontId="20" fillId="0" borderId="11" xfId="3" applyNumberFormat="1" applyFont="1" applyBorder="1"/>
    <xf numFmtId="182" fontId="20" fillId="0" borderId="17" xfId="3" applyNumberFormat="1" applyFont="1" applyBorder="1"/>
    <xf numFmtId="0" fontId="20" fillId="0" borderId="1" xfId="3" applyFont="1" applyBorder="1" applyAlignment="1">
      <alignment horizontal="center" vertical="center"/>
    </xf>
    <xf numFmtId="0" fontId="20" fillId="0" borderId="5" xfId="3" applyFont="1" applyBorder="1" applyAlignment="1">
      <alignment horizontal="center" vertical="center"/>
    </xf>
    <xf numFmtId="0" fontId="25" fillId="0" borderId="0" xfId="4" applyFont="1" applyAlignment="1">
      <alignment vertical="center"/>
    </xf>
    <xf numFmtId="0" fontId="22" fillId="0" borderId="0" xfId="7" applyFont="1" applyAlignment="1">
      <alignment horizontal="center" vertical="center"/>
    </xf>
    <xf numFmtId="0" fontId="23" fillId="0" borderId="0" xfId="7" applyFont="1" applyAlignment="1">
      <alignment horizontal="center" vertical="center"/>
    </xf>
    <xf numFmtId="0" fontId="27" fillId="0" borderId="0" xfId="7" applyFont="1" applyAlignment="1">
      <alignment horizontal="center" vertical="center"/>
    </xf>
    <xf numFmtId="0" fontId="20" fillId="0" borderId="1" xfId="6" applyFont="1" applyBorder="1" applyAlignment="1">
      <alignment horizontal="center" vertical="center"/>
    </xf>
    <xf numFmtId="0" fontId="20" fillId="0" borderId="2" xfId="6" applyFont="1" applyBorder="1" applyAlignment="1">
      <alignment horizontal="center" vertical="center"/>
    </xf>
    <xf numFmtId="0" fontId="20" fillId="0" borderId="2" xfId="4" applyFont="1" applyBorder="1" applyAlignment="1">
      <alignment horizontal="center" vertical="center"/>
    </xf>
    <xf numFmtId="0" fontId="20" fillId="0" borderId="5" xfId="4" applyFont="1" applyBorder="1" applyAlignment="1">
      <alignment horizontal="center" vertical="center"/>
    </xf>
    <xf numFmtId="0" fontId="20" fillId="0" borderId="3" xfId="6" applyFont="1" applyBorder="1" applyAlignment="1">
      <alignment horizontal="center" vertical="center" textRotation="255"/>
    </xf>
    <xf numFmtId="0" fontId="20" fillId="0" borderId="42" xfId="4" applyFont="1" applyBorder="1"/>
    <xf numFmtId="0" fontId="20" fillId="0" borderId="4" xfId="6" applyFont="1" applyBorder="1" applyAlignment="1">
      <alignment horizontal="center" vertical="center" wrapText="1"/>
    </xf>
    <xf numFmtId="0" fontId="25" fillId="0" borderId="9" xfId="4" applyFont="1" applyBorder="1" applyAlignment="1">
      <alignment horizontal="center"/>
    </xf>
    <xf numFmtId="0" fontId="20" fillId="0" borderId="8" xfId="4" applyFont="1" applyBorder="1" applyAlignment="1">
      <alignment horizontal="center"/>
    </xf>
    <xf numFmtId="0" fontId="25" fillId="0" borderId="7" xfId="4" applyFont="1" applyBorder="1" applyAlignment="1">
      <alignment horizontal="center"/>
    </xf>
    <xf numFmtId="0" fontId="20" fillId="0" borderId="3" xfId="6" applyFont="1" applyBorder="1" applyAlignment="1">
      <alignment horizontal="left" vertical="center" wrapText="1"/>
    </xf>
    <xf numFmtId="0" fontId="20" fillId="0" borderId="42" xfId="6" applyFont="1" applyBorder="1" applyAlignment="1">
      <alignment horizontal="left" vertical="center" wrapText="1"/>
    </xf>
    <xf numFmtId="0" fontId="20" fillId="0" borderId="40" xfId="4" applyFont="1" applyBorder="1" applyAlignment="1">
      <alignment horizontal="left" vertical="center"/>
    </xf>
    <xf numFmtId="0" fontId="20" fillId="0" borderId="23" xfId="6" applyFont="1" applyBorder="1" applyAlignment="1">
      <alignment horizontal="center" vertical="center"/>
    </xf>
    <xf numFmtId="0" fontId="20" fillId="0" borderId="23" xfId="4" applyFont="1" applyBorder="1" applyAlignment="1">
      <alignment horizontal="center" vertical="center"/>
    </xf>
    <xf numFmtId="0" fontId="20" fillId="0" borderId="4" xfId="4" applyFont="1" applyBorder="1" applyAlignment="1">
      <alignment horizontal="center" vertical="center"/>
    </xf>
    <xf numFmtId="0" fontId="20" fillId="0" borderId="6" xfId="4" applyFont="1" applyBorder="1" applyAlignment="1">
      <alignment horizontal="center" vertical="center"/>
    </xf>
    <xf numFmtId="0" fontId="25" fillId="0" borderId="9" xfId="4" applyFont="1" applyBorder="1" applyAlignment="1">
      <alignment horizontal="center" vertical="center"/>
    </xf>
    <xf numFmtId="0" fontId="20" fillId="0" borderId="3" xfId="6" applyFont="1" applyBorder="1" applyAlignment="1">
      <alignment horizontal="distributed" vertical="center" wrapText="1" justifyLastLine="1"/>
    </xf>
    <xf numFmtId="0" fontId="20" fillId="0" borderId="40" xfId="6" applyFont="1" applyBorder="1" applyAlignment="1">
      <alignment horizontal="distributed" vertical="center" wrapText="1" justifyLastLine="1"/>
    </xf>
    <xf numFmtId="0" fontId="25" fillId="0" borderId="5" xfId="4" applyFont="1" applyBorder="1" applyAlignment="1">
      <alignment horizontal="center" vertical="center"/>
    </xf>
    <xf numFmtId="0" fontId="20" fillId="0" borderId="4" xfId="6" applyFont="1" applyBorder="1" applyAlignment="1">
      <alignment horizontal="distributed" vertical="center" wrapText="1" justifyLastLine="1"/>
    </xf>
    <xf numFmtId="0" fontId="20" fillId="0" borderId="9" xfId="4" applyFont="1" applyBorder="1" applyAlignment="1">
      <alignment horizontal="distributed" justifyLastLine="1"/>
    </xf>
    <xf numFmtId="0" fontId="20" fillId="0" borderId="8" xfId="6" applyFont="1" applyBorder="1" applyAlignment="1">
      <alignment horizontal="distributed" vertical="center" wrapText="1" justifyLastLine="1"/>
    </xf>
    <xf numFmtId="0" fontId="20" fillId="0" borderId="7" xfId="4" applyFont="1" applyBorder="1" applyAlignment="1">
      <alignment horizontal="distributed" justifyLastLine="1"/>
    </xf>
    <xf numFmtId="0" fontId="20" fillId="0" borderId="10" xfId="6" applyFont="1" applyBorder="1" applyAlignment="1">
      <alignment horizontal="distributed" vertical="center" wrapText="1" justifyLastLine="1"/>
    </xf>
    <xf numFmtId="0" fontId="20" fillId="0" borderId="17" xfId="4" applyFont="1" applyBorder="1" applyAlignment="1">
      <alignment horizontal="distributed" justifyLastLine="1"/>
    </xf>
    <xf numFmtId="0" fontId="20" fillId="0" borderId="1" xfId="6" applyFont="1" applyBorder="1" applyAlignment="1">
      <alignment horizontal="center" vertical="center" wrapText="1"/>
    </xf>
    <xf numFmtId="0" fontId="20" fillId="0" borderId="10" xfId="6" applyFont="1" applyBorder="1" applyAlignment="1">
      <alignment horizontal="left" vertical="center" wrapText="1"/>
    </xf>
    <xf numFmtId="0" fontId="20" fillId="0" borderId="17" xfId="6" applyFont="1" applyBorder="1" applyAlignment="1">
      <alignment horizontal="left" vertical="center" wrapText="1"/>
    </xf>
    <xf numFmtId="183" fontId="20" fillId="0" borderId="1" xfId="6" applyNumberFormat="1" applyFont="1" applyBorder="1" applyAlignment="1">
      <alignment vertical="center"/>
    </xf>
    <xf numFmtId="183" fontId="20" fillId="0" borderId="5" xfId="6" applyNumberFormat="1" applyFont="1" applyBorder="1" applyAlignment="1">
      <alignment vertical="center"/>
    </xf>
    <xf numFmtId="0" fontId="20" fillId="0" borderId="1" xfId="6" applyFont="1" applyBorder="1" applyAlignment="1">
      <alignment vertical="center" wrapText="1"/>
    </xf>
    <xf numFmtId="0" fontId="20" fillId="0" borderId="5" xfId="4" applyFont="1" applyBorder="1" applyAlignment="1">
      <alignment wrapText="1"/>
    </xf>
    <xf numFmtId="0" fontId="20" fillId="0" borderId="3" xfId="6" applyFont="1" applyBorder="1" applyAlignment="1">
      <alignment horizontal="center" vertical="center" wrapText="1"/>
    </xf>
    <xf numFmtId="0" fontId="25" fillId="0" borderId="42" xfId="4" applyFont="1" applyBorder="1" applyAlignment="1">
      <alignment vertical="center"/>
    </xf>
    <xf numFmtId="0" fontId="25" fillId="0" borderId="40" xfId="4" applyFont="1" applyBorder="1" applyAlignment="1">
      <alignment vertical="center"/>
    </xf>
    <xf numFmtId="183" fontId="20" fillId="0" borderId="3" xfId="6" applyNumberFormat="1" applyFont="1" applyBorder="1" applyAlignment="1">
      <alignment vertical="center"/>
    </xf>
    <xf numFmtId="183" fontId="25" fillId="0" borderId="42" xfId="4" applyNumberFormat="1" applyFont="1" applyBorder="1" applyAlignment="1">
      <alignment vertical="center"/>
    </xf>
    <xf numFmtId="183" fontId="25" fillId="0" borderId="40" xfId="4" applyNumberFormat="1" applyFont="1" applyBorder="1" applyAlignment="1">
      <alignment vertical="center"/>
    </xf>
    <xf numFmtId="183" fontId="20" fillId="0" borderId="3" xfId="6" applyNumberFormat="1" applyFont="1" applyBorder="1" applyAlignment="1">
      <alignment vertical="center" wrapText="1"/>
    </xf>
    <xf numFmtId="0" fontId="25" fillId="0" borderId="42" xfId="4" applyFont="1" applyBorder="1" applyAlignment="1">
      <alignment vertical="center" wrapText="1"/>
    </xf>
    <xf numFmtId="0" fontId="25" fillId="0" borderId="40" xfId="4" applyFont="1" applyBorder="1" applyAlignment="1">
      <alignment vertical="center" wrapText="1"/>
    </xf>
    <xf numFmtId="0" fontId="24" fillId="0" borderId="178" xfId="12" applyFont="1" applyBorder="1" applyAlignment="1">
      <alignment horizontal="distributed" vertical="center"/>
    </xf>
    <xf numFmtId="0" fontId="24" fillId="0" borderId="179" xfId="12" applyFont="1" applyBorder="1" applyAlignment="1">
      <alignment horizontal="distributed" vertical="center"/>
    </xf>
    <xf numFmtId="0" fontId="24" fillId="0" borderId="166" xfId="12" applyFont="1" applyBorder="1" applyAlignment="1">
      <alignment horizontal="distributed" vertical="center"/>
    </xf>
    <xf numFmtId="0" fontId="24" fillId="0" borderId="193" xfId="12" applyFont="1" applyBorder="1" applyAlignment="1">
      <alignment horizontal="distributed" vertical="center"/>
    </xf>
    <xf numFmtId="0" fontId="24" fillId="0" borderId="161" xfId="12" applyFont="1" applyBorder="1" applyAlignment="1">
      <alignment horizontal="distributed" vertical="center"/>
    </xf>
    <xf numFmtId="0" fontId="24" fillId="0" borderId="169" xfId="12" applyFont="1" applyBorder="1" applyAlignment="1">
      <alignment horizontal="distributed" vertical="center"/>
    </xf>
    <xf numFmtId="0" fontId="24" fillId="0" borderId="162" xfId="12" applyFont="1" applyBorder="1" applyAlignment="1">
      <alignment horizontal="distributed" vertical="center" wrapText="1"/>
    </xf>
    <xf numFmtId="0" fontId="24" fillId="0" borderId="6" xfId="12" applyFont="1" applyBorder="1" applyAlignment="1">
      <alignment horizontal="distributed" vertical="center"/>
    </xf>
    <xf numFmtId="0" fontId="24" fillId="0" borderId="9" xfId="12" applyFont="1" applyBorder="1" applyAlignment="1">
      <alignment horizontal="distributed" vertical="center"/>
    </xf>
    <xf numFmtId="0" fontId="24" fillId="0" borderId="10" xfId="12" applyFont="1" applyBorder="1" applyAlignment="1">
      <alignment horizontal="distributed" vertical="center"/>
    </xf>
    <xf numFmtId="0" fontId="24" fillId="0" borderId="11" xfId="12" applyFont="1" applyBorder="1" applyAlignment="1">
      <alignment horizontal="distributed" vertical="center"/>
    </xf>
    <xf numFmtId="0" fontId="24" fillId="0" borderId="17" xfId="12" applyFont="1" applyBorder="1" applyAlignment="1">
      <alignment horizontal="distributed" vertical="center"/>
    </xf>
    <xf numFmtId="0" fontId="24" fillId="0" borderId="162" xfId="12" applyFont="1" applyBorder="1" applyAlignment="1">
      <alignment horizontal="center" vertical="center"/>
    </xf>
    <xf numFmtId="0" fontId="24" fillId="0" borderId="6" xfId="12" applyFont="1" applyBorder="1" applyAlignment="1">
      <alignment horizontal="center" vertical="center"/>
    </xf>
    <xf numFmtId="0" fontId="24" fillId="0" borderId="9" xfId="12" applyFont="1" applyBorder="1" applyAlignment="1">
      <alignment horizontal="center" vertical="center"/>
    </xf>
    <xf numFmtId="0" fontId="24" fillId="0" borderId="10" xfId="12" applyFont="1" applyBorder="1" applyAlignment="1">
      <alignment horizontal="center" vertical="center"/>
    </xf>
    <xf numFmtId="0" fontId="24" fillId="0" borderId="11" xfId="12" applyFont="1" applyBorder="1" applyAlignment="1">
      <alignment horizontal="center" vertical="center"/>
    </xf>
    <xf numFmtId="0" fontId="24" fillId="0" borderId="17" xfId="12" applyFont="1" applyBorder="1" applyAlignment="1">
      <alignment horizontal="center" vertical="center"/>
    </xf>
    <xf numFmtId="0" fontId="44" fillId="0" borderId="0" xfId="12" applyFont="1" applyAlignment="1">
      <alignment horizontal="center" vertical="center"/>
    </xf>
    <xf numFmtId="0" fontId="24" fillId="0" borderId="0" xfId="12" applyFont="1" applyAlignment="1">
      <alignment horizontal="center" vertical="center"/>
    </xf>
    <xf numFmtId="0" fontId="24" fillId="0" borderId="153" xfId="12" applyFont="1" applyBorder="1" applyAlignment="1">
      <alignment horizontal="distributed" vertical="center"/>
    </xf>
    <xf numFmtId="0" fontId="24" fillId="0" borderId="156" xfId="12" applyFont="1" applyBorder="1" applyAlignment="1">
      <alignment horizontal="distributed" vertical="center"/>
    </xf>
    <xf numFmtId="0" fontId="24" fillId="0" borderId="154" xfId="12" applyFont="1" applyBorder="1" applyAlignment="1">
      <alignment horizontal="distributed" vertical="center"/>
    </xf>
    <xf numFmtId="0" fontId="24" fillId="0" borderId="157" xfId="12" applyFont="1" applyBorder="1" applyAlignment="1">
      <alignment horizontal="distributed" vertical="center"/>
    </xf>
    <xf numFmtId="0" fontId="24" fillId="0" borderId="158" xfId="12" applyFont="1" applyBorder="1" applyAlignment="1">
      <alignment horizontal="distributed" vertical="center"/>
    </xf>
    <xf numFmtId="0" fontId="24" fillId="0" borderId="159" xfId="12" applyFont="1" applyBorder="1" applyAlignment="1">
      <alignment horizontal="distributed" vertical="center"/>
    </xf>
    <xf numFmtId="0" fontId="8" fillId="0" borderId="153" xfId="10" applyFont="1" applyBorder="1" applyAlignment="1">
      <alignment horizontal="center" vertical="center"/>
    </xf>
    <xf numFmtId="0" fontId="8" fillId="0" borderId="154" xfId="10" applyFont="1" applyBorder="1" applyAlignment="1">
      <alignment horizontal="center" vertical="center"/>
    </xf>
    <xf numFmtId="0" fontId="8" fillId="0" borderId="162" xfId="10" applyFont="1" applyBorder="1" applyAlignment="1">
      <alignment horizontal="center" vertical="center"/>
    </xf>
    <xf numFmtId="0" fontId="8" fillId="0" borderId="9" xfId="10" applyFont="1" applyBorder="1" applyAlignment="1">
      <alignment horizontal="center" vertical="center"/>
    </xf>
    <xf numFmtId="0" fontId="8" fillId="0" borderId="10" xfId="10" applyFont="1" applyBorder="1" applyAlignment="1">
      <alignment horizontal="center" vertical="center"/>
    </xf>
    <xf numFmtId="0" fontId="8" fillId="0" borderId="17" xfId="10" applyFont="1" applyBorder="1" applyAlignment="1">
      <alignment horizontal="center" vertical="center"/>
    </xf>
    <xf numFmtId="182" fontId="37" fillId="0" borderId="0" xfId="8" applyNumberFormat="1" applyFont="1" applyAlignment="1">
      <alignment horizontal="left" vertical="center" indent="1" shrinkToFit="1"/>
    </xf>
    <xf numFmtId="182" fontId="24" fillId="3" borderId="81" xfId="8" applyNumberFormat="1" applyFont="1" applyFill="1" applyBorder="1" applyAlignment="1">
      <alignment horizontal="center" vertical="center"/>
    </xf>
    <xf numFmtId="182" fontId="24" fillId="3" borderId="82" xfId="8" applyNumberFormat="1" applyFont="1" applyFill="1" applyBorder="1" applyAlignment="1">
      <alignment horizontal="center" vertical="center"/>
    </xf>
    <xf numFmtId="182" fontId="24" fillId="3" borderId="83" xfId="8" applyNumberFormat="1" applyFont="1" applyFill="1" applyBorder="1" applyAlignment="1">
      <alignment horizontal="center" vertical="center"/>
    </xf>
    <xf numFmtId="182" fontId="24" fillId="3" borderId="78" xfId="8" applyNumberFormat="1" applyFont="1" applyFill="1" applyBorder="1" applyAlignment="1">
      <alignment horizontal="center" vertical="center"/>
    </xf>
    <xf numFmtId="182" fontId="24" fillId="0" borderId="84" xfId="8" applyNumberFormat="1" applyFont="1" applyBorder="1" applyAlignment="1">
      <alignment vertical="center" textRotation="255"/>
    </xf>
    <xf numFmtId="182" fontId="24" fillId="0" borderId="89" xfId="8" applyNumberFormat="1" applyFont="1" applyBorder="1" applyAlignment="1">
      <alignment vertical="center" textRotation="255"/>
    </xf>
    <xf numFmtId="182" fontId="30" fillId="0" borderId="0" xfId="8" applyNumberFormat="1" applyFont="1" applyAlignment="1">
      <alignment horizontal="center" vertical="center"/>
    </xf>
    <xf numFmtId="182" fontId="34" fillId="0" borderId="74" xfId="8" applyNumberFormat="1" applyFont="1" applyBorder="1" applyAlignment="1">
      <alignment horizontal="center" vertical="center"/>
    </xf>
    <xf numFmtId="182" fontId="34" fillId="0" borderId="75" xfId="8" applyNumberFormat="1" applyFont="1" applyBorder="1" applyAlignment="1">
      <alignment horizontal="center" vertical="center"/>
    </xf>
    <xf numFmtId="182" fontId="34" fillId="0" borderId="76" xfId="8" applyNumberFormat="1" applyFont="1" applyBorder="1" applyAlignment="1">
      <alignment horizontal="center" vertical="center"/>
    </xf>
    <xf numFmtId="182" fontId="24" fillId="0" borderId="77" xfId="8" applyNumberFormat="1" applyFont="1" applyBorder="1" applyAlignment="1">
      <alignment horizontal="center" vertical="center" wrapText="1"/>
    </xf>
    <xf numFmtId="182" fontId="24" fillId="0" borderId="75" xfId="8" applyNumberFormat="1" applyFont="1" applyBorder="1" applyAlignment="1">
      <alignment horizontal="center" vertical="center" wrapText="1"/>
    </xf>
    <xf numFmtId="182" fontId="24" fillId="0" borderId="78" xfId="8" applyNumberFormat="1" applyFont="1" applyBorder="1" applyAlignment="1">
      <alignment horizontal="center" vertical="center" wrapText="1"/>
    </xf>
    <xf numFmtId="182" fontId="24" fillId="0" borderId="79" xfId="8" applyNumberFormat="1" applyFont="1" applyBorder="1" applyAlignment="1">
      <alignment horizontal="center" vertical="center"/>
    </xf>
    <xf numFmtId="182" fontId="24" fillId="0" borderId="75" xfId="8" applyNumberFormat="1" applyFont="1" applyBorder="1" applyAlignment="1">
      <alignment horizontal="center" vertical="center"/>
    </xf>
    <xf numFmtId="182" fontId="24" fillId="0" borderId="78" xfId="8" applyNumberFormat="1" applyFont="1" applyBorder="1" applyAlignment="1">
      <alignment horizontal="center" vertical="center"/>
    </xf>
    <xf numFmtId="182" fontId="34" fillId="0" borderId="79" xfId="8" applyNumberFormat="1" applyFont="1" applyBorder="1" applyAlignment="1">
      <alignment horizontal="center" vertical="center"/>
    </xf>
    <xf numFmtId="182" fontId="24" fillId="0" borderId="77" xfId="8" applyNumberFormat="1" applyFont="1" applyBorder="1" applyAlignment="1">
      <alignment horizontal="center" vertical="center"/>
    </xf>
    <xf numFmtId="182" fontId="24" fillId="0" borderId="80" xfId="8" applyNumberFormat="1" applyFont="1" applyBorder="1" applyAlignment="1">
      <alignment horizontal="center" vertical="center"/>
    </xf>
    <xf numFmtId="182" fontId="41" fillId="0" borderId="111" xfId="8" applyNumberFormat="1" applyFont="1" applyFill="1" applyBorder="1" applyAlignment="1">
      <alignment horizontal="right" vertical="center"/>
    </xf>
    <xf numFmtId="182" fontId="41" fillId="0" borderId="0" xfId="8" applyNumberFormat="1" applyFont="1" applyFill="1" applyBorder="1" applyAlignment="1">
      <alignment horizontal="right" vertical="center"/>
    </xf>
    <xf numFmtId="182" fontId="41" fillId="0" borderId="112" xfId="8" applyNumberFormat="1" applyFont="1" applyFill="1" applyBorder="1" applyAlignment="1">
      <alignment horizontal="right" vertical="center"/>
    </xf>
    <xf numFmtId="182" fontId="41" fillId="0" borderId="116" xfId="8" applyNumberFormat="1" applyFont="1" applyFill="1" applyBorder="1" applyAlignment="1">
      <alignment horizontal="right" vertical="center"/>
    </xf>
    <xf numFmtId="182" fontId="41" fillId="0" borderId="114" xfId="8" applyNumberFormat="1" applyFont="1" applyFill="1" applyBorder="1" applyAlignment="1">
      <alignment horizontal="right" vertical="center"/>
    </xf>
    <xf numFmtId="182" fontId="41" fillId="0" borderId="117" xfId="8" applyNumberFormat="1" applyFont="1" applyFill="1" applyBorder="1" applyAlignment="1">
      <alignment horizontal="right" vertical="center"/>
    </xf>
    <xf numFmtId="183" fontId="41" fillId="0" borderId="109" xfId="8" applyNumberFormat="1" applyFont="1" applyFill="1" applyBorder="1" applyAlignment="1">
      <alignment vertical="center"/>
    </xf>
    <xf numFmtId="183" fontId="41" fillId="0" borderId="0" xfId="8" applyNumberFormat="1" applyFont="1" applyFill="1" applyBorder="1" applyAlignment="1">
      <alignment vertical="center"/>
    </xf>
    <xf numFmtId="183" fontId="33" fillId="0" borderId="111" xfId="8" applyNumberFormat="1" applyFont="1" applyFill="1" applyBorder="1" applyAlignment="1">
      <alignment vertical="center"/>
    </xf>
    <xf numFmtId="183" fontId="33" fillId="0" borderId="0" xfId="8" applyNumberFormat="1" applyFont="1" applyFill="1" applyBorder="1" applyAlignment="1">
      <alignment vertical="center"/>
    </xf>
    <xf numFmtId="183" fontId="33" fillId="0" borderId="110" xfId="8" applyNumberFormat="1" applyFont="1" applyFill="1" applyBorder="1" applyAlignment="1">
      <alignment vertical="center"/>
    </xf>
    <xf numFmtId="183" fontId="33" fillId="0" borderId="112" xfId="8" applyNumberFormat="1" applyFont="1" applyFill="1" applyBorder="1" applyAlignment="1">
      <alignment vertical="center"/>
    </xf>
    <xf numFmtId="183" fontId="39" fillId="0" borderId="121" xfId="8" applyNumberFormat="1" applyFont="1" applyFill="1" applyBorder="1" applyAlignment="1">
      <alignment vertical="center"/>
    </xf>
    <xf numFmtId="183" fontId="24" fillId="0" borderId="121" xfId="8" applyNumberFormat="1" applyFont="1" applyFill="1" applyBorder="1" applyAlignment="1">
      <alignment vertical="center"/>
    </xf>
    <xf numFmtId="182" fontId="24" fillId="0" borderId="90" xfId="8" applyNumberFormat="1" applyFont="1" applyBorder="1" applyAlignment="1">
      <alignment vertical="center" textRotation="255"/>
    </xf>
    <xf numFmtId="182" fontId="24" fillId="3" borderId="95" xfId="8" applyNumberFormat="1" applyFont="1" applyFill="1" applyBorder="1" applyAlignment="1"/>
    <xf numFmtId="0" fontId="40" fillId="3" borderId="96" xfId="9" applyFont="1" applyFill="1" applyBorder="1" applyAlignment="1"/>
    <xf numFmtId="0" fontId="40" fillId="3" borderId="101" xfId="9" applyFont="1" applyFill="1" applyBorder="1" applyAlignment="1"/>
    <xf numFmtId="0" fontId="40" fillId="3" borderId="102" xfId="9" applyFont="1" applyFill="1" applyBorder="1" applyAlignment="1"/>
    <xf numFmtId="182" fontId="24" fillId="3" borderId="98" xfId="8" applyNumberFormat="1" applyFont="1" applyFill="1" applyBorder="1" applyAlignment="1">
      <alignment horizontal="distributed" vertical="center"/>
    </xf>
    <xf numFmtId="0" fontId="40" fillId="3" borderId="98" xfId="9" applyFont="1" applyFill="1" applyBorder="1" applyAlignment="1">
      <alignment vertical="center"/>
    </xf>
    <xf numFmtId="0" fontId="40" fillId="3" borderId="104" xfId="9" applyFont="1" applyFill="1" applyBorder="1" applyAlignment="1">
      <alignment vertical="center"/>
    </xf>
    <xf numFmtId="182" fontId="24" fillId="3" borderId="105" xfId="8" applyNumberFormat="1" applyFont="1" applyFill="1" applyBorder="1" applyAlignment="1">
      <alignment horizontal="center" vertical="center"/>
    </xf>
    <xf numFmtId="182" fontId="24" fillId="3" borderId="106" xfId="8" applyNumberFormat="1" applyFont="1" applyFill="1" applyBorder="1" applyAlignment="1">
      <alignment horizontal="center" vertical="center"/>
    </xf>
    <xf numFmtId="182" fontId="24" fillId="3" borderId="107" xfId="8" applyNumberFormat="1" applyFont="1" applyFill="1" applyBorder="1" applyAlignment="1">
      <alignment horizontal="center" vertical="center"/>
    </xf>
    <xf numFmtId="182" fontId="24" fillId="3" borderId="104" xfId="8" applyNumberFormat="1" applyFont="1" applyFill="1" applyBorder="1" applyAlignment="1">
      <alignment horizontal="center" vertical="center"/>
    </xf>
    <xf numFmtId="182" fontId="24" fillId="3" borderId="108" xfId="8" applyNumberFormat="1" applyFont="1" applyFill="1" applyBorder="1" applyAlignment="1">
      <alignment horizontal="center" vertical="center"/>
    </xf>
    <xf numFmtId="182" fontId="24" fillId="0" borderId="0" xfId="8" applyNumberFormat="1" applyFont="1" applyBorder="1" applyAlignment="1">
      <alignment horizontal="distributed" vertical="center"/>
    </xf>
    <xf numFmtId="182" fontId="24" fillId="0" borderId="114" xfId="8" applyNumberFormat="1" applyFont="1" applyBorder="1" applyAlignment="1">
      <alignment horizontal="distributed" vertical="center"/>
    </xf>
    <xf numFmtId="182" fontId="24" fillId="0" borderId="0" xfId="8" applyNumberFormat="1" applyFont="1" applyBorder="1" applyAlignment="1">
      <alignment horizontal="center" vertical="center"/>
    </xf>
    <xf numFmtId="182" fontId="24" fillId="0" borderId="114" xfId="8" applyNumberFormat="1" applyFont="1" applyBorder="1" applyAlignment="1">
      <alignment horizontal="center" vertical="center"/>
    </xf>
    <xf numFmtId="182" fontId="39" fillId="0" borderId="0" xfId="8" applyNumberFormat="1" applyFont="1" applyBorder="1" applyAlignment="1">
      <alignment horizontal="center" vertical="center"/>
    </xf>
    <xf numFmtId="182" fontId="39" fillId="0" borderId="114" xfId="8" applyNumberFormat="1" applyFont="1" applyBorder="1" applyAlignment="1">
      <alignment horizontal="center" vertical="center"/>
    </xf>
    <xf numFmtId="182" fontId="41" fillId="0" borderId="109" xfId="8" applyNumberFormat="1" applyFont="1" applyFill="1" applyBorder="1" applyAlignment="1">
      <alignment horizontal="right" vertical="center"/>
    </xf>
    <xf numFmtId="182" fontId="41" fillId="0" borderId="110" xfId="8" applyNumberFormat="1" applyFont="1" applyFill="1" applyBorder="1" applyAlignment="1">
      <alignment horizontal="right" vertical="center"/>
    </xf>
    <xf numFmtId="182" fontId="41" fillId="0" borderId="113" xfId="8" applyNumberFormat="1" applyFont="1" applyFill="1" applyBorder="1" applyAlignment="1">
      <alignment horizontal="right" vertical="center"/>
    </xf>
    <xf numFmtId="182" fontId="41" fillId="0" borderId="115" xfId="8" applyNumberFormat="1" applyFont="1" applyFill="1" applyBorder="1" applyAlignment="1">
      <alignment horizontal="right" vertical="center"/>
    </xf>
    <xf numFmtId="183" fontId="24" fillId="0" borderId="120" xfId="8" applyNumberFormat="1" applyFont="1" applyFill="1" applyBorder="1" applyAlignment="1">
      <alignment vertical="center"/>
    </xf>
    <xf numFmtId="183" fontId="24" fillId="0" borderId="123" xfId="8" applyNumberFormat="1" applyFont="1" applyFill="1" applyBorder="1" applyAlignment="1">
      <alignment vertical="center"/>
    </xf>
    <xf numFmtId="183" fontId="24" fillId="0" borderId="124" xfId="8" applyNumberFormat="1" applyFont="1" applyFill="1" applyBorder="1" applyAlignment="1">
      <alignment vertical="center"/>
    </xf>
    <xf numFmtId="183" fontId="41" fillId="0" borderId="122" xfId="8" applyNumberFormat="1" applyFont="1" applyFill="1" applyBorder="1" applyAlignment="1">
      <alignment vertical="center"/>
    </xf>
    <xf numFmtId="183" fontId="41" fillId="0" borderId="121" xfId="8" applyNumberFormat="1" applyFont="1" applyFill="1" applyBorder="1" applyAlignment="1">
      <alignment vertical="center"/>
    </xf>
    <xf numFmtId="182" fontId="24" fillId="0" borderId="0" xfId="8" applyNumberFormat="1" applyFont="1" applyBorder="1" applyAlignment="1">
      <alignment horizontal="center" vertical="distributed" textRotation="255"/>
    </xf>
    <xf numFmtId="182" fontId="24" fillId="0" borderId="0" xfId="8" applyNumberFormat="1" applyFont="1" applyBorder="1" applyAlignment="1">
      <alignment vertical="center"/>
    </xf>
    <xf numFmtId="183" fontId="41" fillId="0" borderId="125" xfId="8" applyNumberFormat="1" applyFont="1" applyFill="1" applyBorder="1" applyAlignment="1">
      <alignment horizontal="right" vertical="center"/>
    </xf>
    <xf numFmtId="183" fontId="41" fillId="0" borderId="126" xfId="8" applyNumberFormat="1" applyFont="1" applyFill="1" applyBorder="1" applyAlignment="1">
      <alignment horizontal="right" vertical="center"/>
    </xf>
    <xf numFmtId="183" fontId="41" fillId="0" borderId="127" xfId="8" applyNumberFormat="1" applyFont="1" applyFill="1" applyBorder="1" applyAlignment="1">
      <alignment horizontal="right" vertical="center"/>
    </xf>
    <xf numFmtId="183" fontId="33" fillId="0" borderId="126" xfId="8" applyNumberFormat="1" applyFont="1" applyFill="1" applyBorder="1" applyAlignment="1">
      <alignment horizontal="right" vertical="center"/>
    </xf>
    <xf numFmtId="183" fontId="33" fillId="0" borderId="128" xfId="8" applyNumberFormat="1" applyFont="1" applyFill="1" applyBorder="1" applyAlignment="1">
      <alignment horizontal="right" vertical="center"/>
    </xf>
    <xf numFmtId="183" fontId="33" fillId="0" borderId="129" xfId="8" applyNumberFormat="1" applyFont="1" applyFill="1" applyBorder="1" applyAlignment="1">
      <alignment horizontal="right" vertical="center"/>
    </xf>
    <xf numFmtId="183" fontId="41" fillId="0" borderId="130" xfId="8" applyNumberFormat="1" applyFont="1" applyFill="1" applyBorder="1" applyAlignment="1">
      <alignment horizontal="right" vertical="center"/>
    </xf>
    <xf numFmtId="183" fontId="41" fillId="0" borderId="119" xfId="8" applyNumberFormat="1" applyFont="1" applyFill="1" applyBorder="1" applyAlignment="1">
      <alignment horizontal="right" vertical="center"/>
    </xf>
    <xf numFmtId="183" fontId="41" fillId="0" borderId="131" xfId="8" applyNumberFormat="1" applyFont="1" applyFill="1" applyBorder="1" applyAlignment="1">
      <alignment horizontal="right" vertical="center"/>
    </xf>
    <xf numFmtId="183" fontId="41" fillId="0" borderId="118" xfId="10" applyNumberFormat="1" applyFont="1" applyBorder="1" applyAlignment="1">
      <alignment horizontal="right" vertical="center"/>
    </xf>
    <xf numFmtId="0" fontId="41" fillId="0" borderId="119" xfId="10" applyFont="1" applyBorder="1" applyAlignment="1">
      <alignment horizontal="right" vertical="center"/>
    </xf>
    <xf numFmtId="0" fontId="41" fillId="0" borderId="131" xfId="10" applyFont="1" applyBorder="1" applyAlignment="1">
      <alignment horizontal="right" vertical="center"/>
    </xf>
    <xf numFmtId="0" fontId="41" fillId="0" borderId="132" xfId="10" applyFont="1" applyBorder="1" applyAlignment="1">
      <alignment horizontal="right" vertical="center"/>
    </xf>
    <xf numFmtId="182" fontId="24" fillId="0" borderId="121" xfId="8" applyNumberFormat="1" applyFont="1" applyFill="1" applyBorder="1" applyAlignment="1">
      <alignment horizontal="right" vertical="center"/>
    </xf>
    <xf numFmtId="0" fontId="24" fillId="0" borderId="121" xfId="9" applyFont="1" applyFill="1" applyBorder="1" applyAlignment="1">
      <alignment horizontal="right" vertical="center"/>
    </xf>
    <xf numFmtId="182" fontId="24" fillId="0" borderId="120" xfId="8" applyNumberFormat="1" applyFont="1" applyBorder="1" applyAlignment="1">
      <alignment horizontal="left" vertical="center"/>
    </xf>
    <xf numFmtId="182" fontId="24" fillId="0" borderId="121" xfId="8" applyNumberFormat="1" applyFont="1" applyBorder="1" applyAlignment="1">
      <alignment horizontal="left" vertical="center"/>
    </xf>
    <xf numFmtId="183" fontId="24" fillId="0" borderId="134" xfId="8" applyNumberFormat="1" applyFont="1" applyFill="1" applyBorder="1" applyAlignment="1">
      <alignment vertical="center"/>
    </xf>
    <xf numFmtId="182" fontId="24" fillId="0" borderId="139" xfId="8" applyNumberFormat="1" applyFont="1" applyBorder="1" applyAlignment="1">
      <alignment vertical="center"/>
    </xf>
    <xf numFmtId="183" fontId="41" fillId="0" borderId="141" xfId="8" applyNumberFormat="1" applyFont="1" applyFill="1" applyBorder="1" applyAlignment="1">
      <alignment vertical="center"/>
    </xf>
    <xf numFmtId="183" fontId="41" fillId="0" borderId="142" xfId="8" applyNumberFormat="1" applyFont="1" applyFill="1" applyBorder="1" applyAlignment="1">
      <alignment vertical="center"/>
    </xf>
    <xf numFmtId="183" fontId="33" fillId="0" borderId="143" xfId="8" applyNumberFormat="1" applyFont="1" applyFill="1" applyBorder="1" applyAlignment="1">
      <alignment vertical="center"/>
    </xf>
    <xf numFmtId="183" fontId="33" fillId="0" borderId="142" xfId="8" applyNumberFormat="1" applyFont="1" applyFill="1" applyBorder="1" applyAlignment="1">
      <alignment vertical="center"/>
    </xf>
    <xf numFmtId="183" fontId="33" fillId="0" borderId="144" xfId="8" applyNumberFormat="1" applyFont="1" applyFill="1" applyBorder="1" applyAlignment="1">
      <alignment vertical="center"/>
    </xf>
    <xf numFmtId="183" fontId="33" fillId="0" borderId="145" xfId="8" applyNumberFormat="1" applyFont="1" applyFill="1" applyBorder="1" applyAlignment="1">
      <alignment vertical="center"/>
    </xf>
    <xf numFmtId="183" fontId="41" fillId="0" borderId="111" xfId="8" applyNumberFormat="1" applyFont="1" applyFill="1" applyBorder="1" applyAlignment="1">
      <alignment vertical="center"/>
    </xf>
    <xf numFmtId="183" fontId="41" fillId="0" borderId="110" xfId="8" applyNumberFormat="1" applyFont="1" applyFill="1" applyBorder="1" applyAlignment="1">
      <alignment vertical="center"/>
    </xf>
    <xf numFmtId="183" fontId="41" fillId="0" borderId="112" xfId="8" applyNumberFormat="1" applyFont="1" applyFill="1" applyBorder="1" applyAlignment="1">
      <alignment vertical="center"/>
    </xf>
    <xf numFmtId="182" fontId="24" fillId="0" borderId="126" xfId="8" applyNumberFormat="1" applyFont="1" applyBorder="1" applyAlignment="1">
      <alignment vertical="center"/>
    </xf>
    <xf numFmtId="182" fontId="39" fillId="0" borderId="126" xfId="8" applyNumberFormat="1" applyFont="1" applyBorder="1" applyAlignment="1">
      <alignment horizontal="center" vertical="center"/>
    </xf>
    <xf numFmtId="183" fontId="33" fillId="0" borderId="125" xfId="8" applyNumberFormat="1" applyFont="1" applyFill="1" applyBorder="1" applyAlignment="1">
      <alignment horizontal="right" vertical="center"/>
    </xf>
    <xf numFmtId="183" fontId="33" fillId="0" borderId="127" xfId="8" applyNumberFormat="1" applyFont="1" applyFill="1" applyBorder="1" applyAlignment="1">
      <alignment horizontal="right" vertical="center"/>
    </xf>
    <xf numFmtId="182" fontId="24" fillId="0" borderId="134" xfId="8" applyNumberFormat="1" applyFont="1" applyBorder="1" applyAlignment="1">
      <alignment horizontal="center" vertical="center"/>
    </xf>
    <xf numFmtId="183" fontId="41" fillId="0" borderId="135" xfId="8" applyNumberFormat="1" applyFont="1" applyFill="1" applyBorder="1" applyAlignment="1">
      <alignment vertical="center"/>
    </xf>
    <xf numFmtId="183" fontId="41" fillId="0" borderId="134" xfId="8" applyNumberFormat="1" applyFont="1" applyFill="1" applyBorder="1" applyAlignment="1">
      <alignment vertical="center"/>
    </xf>
    <xf numFmtId="183" fontId="41" fillId="0" borderId="133" xfId="8" applyNumberFormat="1" applyFont="1" applyFill="1" applyBorder="1" applyAlignment="1">
      <alignment vertical="center"/>
    </xf>
    <xf numFmtId="183" fontId="41" fillId="0" borderId="136" xfId="8" applyNumberFormat="1" applyFont="1" applyFill="1" applyBorder="1" applyAlignment="1">
      <alignment vertical="center"/>
    </xf>
    <xf numFmtId="183" fontId="41" fillId="0" borderId="137" xfId="8" applyNumberFormat="1" applyFont="1" applyFill="1" applyBorder="1" applyAlignment="1">
      <alignment vertical="center"/>
    </xf>
    <xf numFmtId="182" fontId="24" fillId="0" borderId="139" xfId="8" applyNumberFormat="1" applyFont="1" applyBorder="1" applyAlignment="1">
      <alignment horizontal="distributed" vertical="center"/>
    </xf>
    <xf numFmtId="182" fontId="24" fillId="0" borderId="139" xfId="8" applyNumberFormat="1" applyFont="1" applyBorder="1" applyAlignment="1">
      <alignment horizontal="center" vertical="center"/>
    </xf>
    <xf numFmtId="182" fontId="39" fillId="0" borderId="139" xfId="8" applyNumberFormat="1" applyFont="1" applyBorder="1" applyAlignment="1">
      <alignment horizontal="center" vertical="center"/>
    </xf>
    <xf numFmtId="183" fontId="41" fillId="0" borderId="138" xfId="8" applyNumberFormat="1" applyFont="1" applyFill="1" applyBorder="1" applyAlignment="1">
      <alignment horizontal="right" vertical="center"/>
    </xf>
    <xf numFmtId="183" fontId="41" fillId="0" borderId="139" xfId="8" applyNumberFormat="1" applyFont="1" applyFill="1" applyBorder="1" applyAlignment="1">
      <alignment horizontal="right" vertical="center"/>
    </xf>
    <xf numFmtId="183" fontId="41" fillId="0" borderId="146" xfId="8" applyNumberFormat="1" applyFont="1" applyFill="1" applyBorder="1" applyAlignment="1">
      <alignment horizontal="right" vertical="center"/>
    </xf>
    <xf numFmtId="183" fontId="41" fillId="0" borderId="113" xfId="8" applyNumberFormat="1" applyFont="1" applyFill="1" applyBorder="1" applyAlignment="1">
      <alignment horizontal="right" vertical="center"/>
    </xf>
    <xf numFmtId="183" fontId="41" fillId="0" borderId="114" xfId="8" applyNumberFormat="1" applyFont="1" applyFill="1" applyBorder="1" applyAlignment="1">
      <alignment horizontal="right" vertical="center"/>
    </xf>
    <xf numFmtId="183" fontId="41" fillId="0" borderId="115" xfId="8" applyNumberFormat="1" applyFont="1" applyFill="1" applyBorder="1" applyAlignment="1">
      <alignment horizontal="right" vertical="center"/>
    </xf>
    <xf numFmtId="183" fontId="33" fillId="0" borderId="140" xfId="8" applyNumberFormat="1" applyFont="1" applyFill="1" applyBorder="1" applyAlignment="1">
      <alignment horizontal="right" vertical="center"/>
    </xf>
    <xf numFmtId="183" fontId="33" fillId="0" borderId="139" xfId="8" applyNumberFormat="1" applyFont="1" applyFill="1" applyBorder="1" applyAlignment="1">
      <alignment horizontal="right" vertical="center"/>
    </xf>
    <xf numFmtId="183" fontId="33" fillId="0" borderId="146" xfId="8" applyNumberFormat="1" applyFont="1" applyFill="1" applyBorder="1" applyAlignment="1">
      <alignment horizontal="right" vertical="center"/>
    </xf>
    <xf numFmtId="183" fontId="33" fillId="0" borderId="116" xfId="8" applyNumberFormat="1" applyFont="1" applyFill="1" applyBorder="1" applyAlignment="1">
      <alignment horizontal="right" vertical="center"/>
    </xf>
    <xf numFmtId="183" fontId="33" fillId="0" borderId="114" xfId="8" applyNumberFormat="1" applyFont="1" applyFill="1" applyBorder="1" applyAlignment="1">
      <alignment horizontal="right" vertical="center"/>
    </xf>
    <xf numFmtId="183" fontId="33" fillId="0" borderId="115" xfId="8" applyNumberFormat="1" applyFont="1" applyFill="1" applyBorder="1" applyAlignment="1">
      <alignment horizontal="right" vertical="center"/>
    </xf>
    <xf numFmtId="183" fontId="33" fillId="0" borderId="147" xfId="8" applyNumberFormat="1" applyFont="1" applyFill="1" applyBorder="1" applyAlignment="1">
      <alignment horizontal="right" vertical="center"/>
    </xf>
    <xf numFmtId="183" fontId="33" fillId="0" borderId="117" xfId="8" applyNumberFormat="1" applyFont="1" applyFill="1" applyBorder="1" applyAlignment="1">
      <alignment horizontal="right" vertical="center"/>
    </xf>
    <xf numFmtId="182" fontId="24" fillId="0" borderId="0" xfId="8" applyNumberFormat="1" applyFont="1" applyAlignment="1">
      <alignment horizontal="center" vertical="center"/>
    </xf>
    <xf numFmtId="183" fontId="24" fillId="0" borderId="0" xfId="9" applyNumberFormat="1" applyFont="1" applyAlignment="1">
      <alignment horizontal="center" vertical="center" wrapText="1"/>
    </xf>
    <xf numFmtId="0" fontId="24" fillId="0" borderId="0" xfId="9" applyFont="1" applyAlignment="1">
      <alignment horizontal="center" vertical="center" wrapText="1"/>
    </xf>
    <xf numFmtId="10" fontId="24" fillId="0" borderId="153" xfId="8" applyNumberFormat="1" applyFont="1" applyBorder="1" applyAlignment="1">
      <alignment horizontal="center" vertical="center"/>
    </xf>
    <xf numFmtId="10" fontId="24" fillId="0" borderId="154" xfId="8" applyNumberFormat="1" applyFont="1" applyBorder="1" applyAlignment="1">
      <alignment horizontal="center" vertical="center"/>
    </xf>
    <xf numFmtId="0" fontId="4" fillId="0" borderId="0" xfId="0" applyFont="1" applyBorder="1" applyAlignment="1" applyProtection="1">
      <alignment horizontal="center" vertical="center"/>
    </xf>
    <xf numFmtId="0" fontId="4" fillId="0" borderId="0" xfId="0" applyFont="1" applyAlignment="1" applyProtection="1">
      <alignment horizontal="center" vertical="center"/>
    </xf>
    <xf numFmtId="0" fontId="5" fillId="0" borderId="61" xfId="0" applyFont="1" applyBorder="1" applyAlignment="1" applyProtection="1">
      <alignment horizontal="center" vertical="center"/>
    </xf>
    <xf numFmtId="0" fontId="5" fillId="0" borderId="16" xfId="0" applyFont="1" applyBorder="1" applyAlignment="1" applyProtection="1">
      <alignment horizontal="center" vertical="center"/>
    </xf>
    <xf numFmtId="0" fontId="5" fillId="0" borderId="18" xfId="0" applyFont="1" applyBorder="1" applyAlignment="1" applyProtection="1">
      <alignment horizontal="center" vertical="center"/>
    </xf>
    <xf numFmtId="179" fontId="5" fillId="0" borderId="8" xfId="0" applyNumberFormat="1" applyFont="1" applyBorder="1" applyAlignment="1" applyProtection="1">
      <alignment horizontal="right" vertical="center"/>
      <protection locked="0"/>
    </xf>
    <xf numFmtId="179" fontId="5" fillId="0" borderId="0" xfId="0" applyNumberFormat="1" applyFont="1" applyBorder="1" applyAlignment="1" applyProtection="1">
      <alignment horizontal="right" vertical="center"/>
      <protection locked="0"/>
    </xf>
    <xf numFmtId="38" fontId="5" fillId="0" borderId="56" xfId="1" applyFont="1" applyBorder="1" applyAlignment="1" applyProtection="1">
      <alignment vertical="center"/>
      <protection locked="0"/>
    </xf>
    <xf numFmtId="38" fontId="5" fillId="0" borderId="21" xfId="1" applyFont="1" applyBorder="1" applyAlignment="1" applyProtection="1">
      <alignment vertical="center"/>
      <protection locked="0"/>
    </xf>
    <xf numFmtId="38" fontId="5" fillId="0" borderId="8" xfId="1" applyFont="1" applyBorder="1" applyAlignment="1" applyProtection="1">
      <alignment vertical="center"/>
      <protection locked="0"/>
    </xf>
    <xf numFmtId="38" fontId="5" fillId="0" borderId="0" xfId="1" applyFont="1" applyBorder="1" applyAlignment="1" applyProtection="1">
      <alignment vertical="center"/>
      <protection locked="0"/>
    </xf>
    <xf numFmtId="38" fontId="5" fillId="0" borderId="63" xfId="1" applyFont="1" applyBorder="1" applyAlignment="1" applyProtection="1">
      <alignment horizontal="right" vertical="center"/>
      <protection locked="0"/>
    </xf>
    <xf numFmtId="38" fontId="5" fillId="0" borderId="64" xfId="1" applyFont="1" applyBorder="1" applyAlignment="1" applyProtection="1">
      <alignment horizontal="right" vertical="center"/>
      <protection locked="0"/>
    </xf>
    <xf numFmtId="0" fontId="5" fillId="0" borderId="56" xfId="0" applyFont="1" applyBorder="1" applyAlignment="1" applyProtection="1">
      <alignment vertical="center"/>
      <protection locked="0"/>
    </xf>
    <xf numFmtId="0" fontId="5" fillId="0" borderId="21" xfId="0" applyFont="1" applyBorder="1" applyAlignment="1" applyProtection="1">
      <alignment vertical="center"/>
      <protection locked="0"/>
    </xf>
    <xf numFmtId="0" fontId="5" fillId="0" borderId="21" xfId="0" applyFont="1" applyBorder="1" applyAlignment="1" applyProtection="1">
      <alignment horizontal="distributed" vertical="center"/>
    </xf>
    <xf numFmtId="179" fontId="5" fillId="0" borderId="12" xfId="0" applyNumberFormat="1" applyFont="1" applyBorder="1" applyAlignment="1" applyProtection="1">
      <alignment horizontal="right" vertical="center"/>
      <protection locked="0"/>
    </xf>
    <xf numFmtId="179" fontId="5" fillId="0" borderId="13" xfId="0" applyNumberFormat="1" applyFont="1" applyBorder="1" applyAlignment="1" applyProtection="1">
      <alignment horizontal="right" vertical="center"/>
      <protection locked="0"/>
    </xf>
    <xf numFmtId="38" fontId="5" fillId="0" borderId="175" xfId="1" applyFont="1" applyBorder="1" applyAlignment="1" applyProtection="1">
      <alignment vertical="center"/>
      <protection locked="0"/>
    </xf>
    <xf numFmtId="38" fontId="5" fillId="0" borderId="176" xfId="1" applyFont="1" applyBorder="1" applyAlignment="1" applyProtection="1">
      <alignment vertical="center"/>
      <protection locked="0"/>
    </xf>
    <xf numFmtId="38" fontId="5" fillId="0" borderId="175" xfId="1" applyFont="1" applyBorder="1" applyAlignment="1" applyProtection="1">
      <alignment horizontal="right" vertical="center"/>
      <protection locked="0"/>
    </xf>
    <xf numFmtId="38" fontId="5" fillId="0" borderId="176" xfId="1" applyFont="1" applyBorder="1" applyAlignment="1" applyProtection="1">
      <alignment horizontal="right" vertical="center"/>
      <protection locked="0"/>
    </xf>
    <xf numFmtId="0" fontId="5" fillId="0" borderId="175" xfId="0" applyFont="1" applyBorder="1" applyAlignment="1" applyProtection="1">
      <alignment vertical="center"/>
      <protection locked="0"/>
    </xf>
    <xf numFmtId="0" fontId="5" fillId="0" borderId="176" xfId="0" applyFont="1" applyBorder="1" applyAlignment="1" applyProtection="1">
      <alignment vertical="center"/>
      <protection locked="0"/>
    </xf>
    <xf numFmtId="0" fontId="5" fillId="0" borderId="181" xfId="0" applyFont="1" applyBorder="1" applyAlignment="1" applyProtection="1">
      <alignment vertical="center"/>
      <protection locked="0"/>
    </xf>
    <xf numFmtId="38" fontId="5" fillId="0" borderId="178" xfId="1" applyFont="1" applyBorder="1" applyAlignment="1" applyProtection="1">
      <alignment horizontal="right" vertical="center"/>
      <protection locked="0"/>
    </xf>
    <xf numFmtId="38" fontId="5" fillId="0" borderId="179" xfId="1" applyFont="1" applyBorder="1" applyAlignment="1" applyProtection="1">
      <alignment horizontal="right" vertical="center"/>
      <protection locked="0"/>
    </xf>
    <xf numFmtId="0" fontId="5" fillId="0" borderId="178" xfId="0" applyFont="1" applyBorder="1" applyAlignment="1" applyProtection="1">
      <alignment vertical="center"/>
      <protection locked="0"/>
    </xf>
    <xf numFmtId="0" fontId="5" fillId="0" borderId="179" xfId="0" applyFont="1" applyBorder="1" applyAlignment="1" applyProtection="1">
      <alignment vertical="center"/>
      <protection locked="0"/>
    </xf>
    <xf numFmtId="0" fontId="5" fillId="0" borderId="180" xfId="0" applyFont="1" applyBorder="1" applyAlignment="1" applyProtection="1">
      <alignment vertical="center"/>
      <protection locked="0"/>
    </xf>
    <xf numFmtId="179" fontId="5" fillId="0" borderId="178" xfId="0" applyNumberFormat="1" applyFont="1" applyBorder="1" applyAlignment="1" applyProtection="1">
      <alignment horizontal="right" vertical="center"/>
      <protection locked="0"/>
    </xf>
    <xf numFmtId="179" fontId="5" fillId="0" borderId="179" xfId="0" applyNumberFormat="1" applyFont="1" applyBorder="1" applyAlignment="1" applyProtection="1">
      <alignment horizontal="right" vertical="center"/>
      <protection locked="0"/>
    </xf>
    <xf numFmtId="0" fontId="5" fillId="0" borderId="13" xfId="0" applyFont="1" applyBorder="1" applyAlignment="1" applyProtection="1">
      <alignment horizontal="right" vertical="center"/>
    </xf>
    <xf numFmtId="38" fontId="5" fillId="0" borderId="13" xfId="1" applyFont="1" applyBorder="1" applyAlignment="1" applyProtection="1">
      <alignment vertical="center"/>
      <protection locked="0"/>
    </xf>
    <xf numFmtId="0" fontId="5" fillId="0" borderId="13" xfId="0" applyFont="1" applyBorder="1" applyAlignment="1" applyProtection="1">
      <alignment vertical="center"/>
      <protection locked="0"/>
    </xf>
    <xf numFmtId="0" fontId="5" fillId="0" borderId="14" xfId="0" applyFont="1" applyBorder="1" applyAlignment="1" applyProtection="1">
      <alignment vertical="center"/>
      <protection locked="0"/>
    </xf>
    <xf numFmtId="0" fontId="5" fillId="0" borderId="13" xfId="0" applyFont="1" applyBorder="1" applyAlignment="1" applyProtection="1">
      <alignment horizontal="distributed" vertical="center"/>
    </xf>
    <xf numFmtId="0" fontId="5" fillId="0" borderId="15"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5" fillId="0" borderId="7"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12" xfId="0" applyFont="1" applyBorder="1" applyAlignment="1" applyProtection="1">
      <alignment horizontal="center" vertical="center"/>
    </xf>
    <xf numFmtId="0" fontId="5" fillId="0" borderId="14" xfId="0" applyFont="1" applyBorder="1" applyAlignment="1" applyProtection="1">
      <alignment horizontal="center" vertical="center"/>
    </xf>
    <xf numFmtId="0" fontId="5" fillId="0" borderId="57" xfId="0" applyFont="1" applyBorder="1" applyAlignment="1" applyProtection="1">
      <alignment horizontal="center" vertical="center"/>
    </xf>
    <xf numFmtId="0" fontId="5" fillId="0" borderId="58" xfId="0" applyFont="1" applyBorder="1" applyAlignment="1" applyProtection="1">
      <alignment horizontal="center" vertical="center"/>
    </xf>
    <xf numFmtId="0" fontId="5" fillId="0" borderId="59" xfId="0" applyFont="1" applyBorder="1" applyAlignment="1" applyProtection="1">
      <alignment horizontal="center" vertical="center"/>
    </xf>
    <xf numFmtId="38" fontId="5" fillId="0" borderId="57" xfId="1" applyFont="1" applyBorder="1" applyAlignment="1" applyProtection="1">
      <alignment horizontal="center" vertical="center"/>
    </xf>
    <xf numFmtId="38" fontId="5" fillId="0" borderId="58" xfId="1" applyFont="1" applyBorder="1" applyAlignment="1" applyProtection="1">
      <alignment horizontal="center" vertical="center"/>
    </xf>
    <xf numFmtId="38" fontId="5" fillId="0" borderId="59" xfId="1" applyFont="1" applyBorder="1" applyAlignment="1" applyProtection="1">
      <alignment horizontal="center" vertical="center"/>
    </xf>
    <xf numFmtId="0" fontId="5" fillId="0" borderId="60"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center" vertical="center"/>
    </xf>
    <xf numFmtId="0" fontId="5" fillId="0" borderId="35" xfId="0" applyFont="1" applyBorder="1" applyAlignment="1" applyProtection="1">
      <alignment horizontal="center" vertical="center"/>
    </xf>
    <xf numFmtId="0" fontId="5" fillId="0" borderId="39" xfId="0" applyFont="1" applyBorder="1" applyAlignment="1" applyProtection="1">
      <alignment horizontal="center" vertical="center"/>
    </xf>
    <xf numFmtId="0" fontId="5" fillId="0" borderId="35" xfId="0" applyFont="1" applyBorder="1" applyAlignment="1" applyProtection="1">
      <alignment horizontal="center" vertical="center"/>
      <protection locked="0"/>
    </xf>
    <xf numFmtId="0" fontId="5" fillId="0" borderId="36" xfId="0" applyFont="1" applyBorder="1" applyAlignment="1" applyProtection="1">
      <alignment horizontal="center" vertical="center"/>
      <protection locked="0"/>
    </xf>
    <xf numFmtId="0" fontId="5" fillId="0" borderId="39" xfId="0" applyFont="1" applyBorder="1" applyAlignment="1" applyProtection="1">
      <alignment horizontal="center" vertical="center"/>
      <protection locked="0"/>
    </xf>
    <xf numFmtId="0" fontId="5" fillId="0" borderId="36" xfId="0" applyFont="1" applyBorder="1" applyAlignment="1" applyProtection="1">
      <alignment horizontal="center" vertical="center"/>
    </xf>
    <xf numFmtId="0" fontId="5" fillId="0" borderId="35"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17" xfId="0" applyFont="1" applyBorder="1" applyAlignment="1" applyProtection="1">
      <alignment vertical="center"/>
      <protection locked="0"/>
    </xf>
    <xf numFmtId="0" fontId="5" fillId="0" borderId="11" xfId="0" applyFont="1" applyBorder="1" applyAlignment="1" applyProtection="1">
      <alignment horizontal="center" vertical="center"/>
    </xf>
    <xf numFmtId="179" fontId="5" fillId="0" borderId="35" xfId="0" applyNumberFormat="1" applyFont="1" applyBorder="1" applyAlignment="1" applyProtection="1">
      <alignment horizontal="center" vertical="center"/>
      <protection locked="0"/>
    </xf>
    <xf numFmtId="179" fontId="5" fillId="0" borderId="36" xfId="0" applyNumberFormat="1" applyFont="1" applyBorder="1" applyAlignment="1" applyProtection="1">
      <alignment horizontal="center" vertical="center"/>
      <protection locked="0"/>
    </xf>
    <xf numFmtId="179" fontId="5" fillId="0" borderId="11" xfId="0" applyNumberFormat="1" applyFont="1" applyBorder="1" applyAlignment="1" applyProtection="1">
      <alignment horizontal="center" vertical="center"/>
      <protection locked="0"/>
    </xf>
    <xf numFmtId="0" fontId="5" fillId="0" borderId="157" xfId="0" applyFont="1" applyBorder="1" applyAlignment="1" applyProtection="1">
      <alignment horizontal="center" vertical="center"/>
    </xf>
    <xf numFmtId="0" fontId="5" fillId="0" borderId="158" xfId="0" applyFont="1" applyBorder="1" applyAlignment="1" applyProtection="1">
      <alignment horizontal="center" vertical="center"/>
    </xf>
    <xf numFmtId="0" fontId="5" fillId="0" borderId="159" xfId="0" applyFont="1" applyBorder="1" applyAlignment="1" applyProtection="1">
      <alignment horizontal="center" vertical="center"/>
    </xf>
    <xf numFmtId="176" fontId="5" fillId="0" borderId="153" xfId="1" applyNumberFormat="1" applyFont="1" applyBorder="1" applyProtection="1">
      <alignment vertical="center"/>
    </xf>
    <xf numFmtId="176" fontId="5" fillId="0" borderId="156" xfId="1" applyNumberFormat="1" applyFont="1" applyBorder="1" applyProtection="1">
      <alignment vertical="center"/>
    </xf>
    <xf numFmtId="176" fontId="5" fillId="0" borderId="154" xfId="1" applyNumberFormat="1" applyFont="1" applyBorder="1" applyProtection="1">
      <alignment vertical="center"/>
    </xf>
    <xf numFmtId="0" fontId="5" fillId="0" borderId="153" xfId="0" applyFont="1" applyBorder="1" applyAlignment="1" applyProtection="1">
      <alignment vertical="center" shrinkToFit="1"/>
    </xf>
    <xf numFmtId="0" fontId="5" fillId="0" borderId="156" xfId="0" applyFont="1" applyBorder="1" applyAlignment="1" applyProtection="1">
      <alignment vertical="center" shrinkToFit="1"/>
    </xf>
    <xf numFmtId="177" fontId="5" fillId="0" borderId="153" xfId="2" applyNumberFormat="1" applyFont="1" applyBorder="1" applyAlignment="1" applyProtection="1">
      <alignment horizontal="right" vertical="center"/>
    </xf>
    <xf numFmtId="177" fontId="5" fillId="0" borderId="156" xfId="2" applyNumberFormat="1" applyFont="1" applyBorder="1" applyAlignment="1" applyProtection="1">
      <alignment horizontal="right" vertical="center"/>
    </xf>
    <xf numFmtId="176" fontId="5" fillId="0" borderId="25" xfId="1" applyNumberFormat="1" applyFont="1" applyBorder="1" applyProtection="1">
      <alignment vertical="center"/>
    </xf>
    <xf numFmtId="177" fontId="5" fillId="0" borderId="25" xfId="2" applyNumberFormat="1" applyFont="1" applyBorder="1" applyAlignment="1" applyProtection="1">
      <alignment horizontal="right" vertical="center"/>
    </xf>
    <xf numFmtId="177" fontId="5" fillId="0" borderId="154" xfId="2" applyNumberFormat="1" applyFont="1" applyBorder="1" applyAlignment="1" applyProtection="1">
      <alignment horizontal="right" vertical="center"/>
    </xf>
    <xf numFmtId="177" fontId="5" fillId="0" borderId="6" xfId="2" applyNumberFormat="1" applyFont="1" applyBorder="1" applyAlignment="1" applyProtection="1">
      <alignment horizontal="center" vertical="center" wrapText="1"/>
    </xf>
    <xf numFmtId="177" fontId="5" fillId="0" borderId="43" xfId="2" applyNumberFormat="1" applyFont="1" applyBorder="1" applyAlignment="1" applyProtection="1">
      <alignment horizontal="center" vertical="center" wrapText="1"/>
    </xf>
    <xf numFmtId="177" fontId="5" fillId="0" borderId="13" xfId="2" applyNumberFormat="1" applyFont="1" applyBorder="1" applyAlignment="1" applyProtection="1">
      <alignment horizontal="center" vertical="center" wrapText="1"/>
    </xf>
    <xf numFmtId="177" fontId="5" fillId="0" borderId="31" xfId="2" applyNumberFormat="1" applyFont="1" applyBorder="1" applyAlignment="1" applyProtection="1">
      <alignment horizontal="center" vertical="center" wrapText="1"/>
    </xf>
    <xf numFmtId="177" fontId="5" fillId="0" borderId="158" xfId="2" applyNumberFormat="1" applyFont="1" applyBorder="1" applyAlignment="1" applyProtection="1">
      <alignment horizontal="center" vertical="center"/>
    </xf>
    <xf numFmtId="177" fontId="5" fillId="0" borderId="157" xfId="2" applyNumberFormat="1" applyFont="1" applyBorder="1" applyAlignment="1" applyProtection="1">
      <alignment horizontal="left" vertical="center" shrinkToFit="1"/>
    </xf>
    <xf numFmtId="177" fontId="5" fillId="0" borderId="158" xfId="2" applyNumberFormat="1" applyFont="1" applyBorder="1" applyAlignment="1" applyProtection="1">
      <alignment horizontal="left" vertical="center" shrinkToFit="1"/>
    </xf>
    <xf numFmtId="177" fontId="5" fillId="0" borderId="159" xfId="2" applyNumberFormat="1" applyFont="1" applyBorder="1" applyAlignment="1" applyProtection="1">
      <alignment horizontal="left" vertical="center" shrinkToFit="1"/>
    </xf>
    <xf numFmtId="0" fontId="5" fillId="0" borderId="29" xfId="0" applyFont="1" applyBorder="1" applyAlignment="1" applyProtection="1">
      <alignment vertical="center"/>
    </xf>
    <xf numFmtId="0" fontId="5" fillId="0" borderId="30" xfId="0" applyFont="1" applyBorder="1" applyAlignment="1" applyProtection="1">
      <alignment vertical="center"/>
    </xf>
    <xf numFmtId="9" fontId="5" fillId="0" borderId="12" xfId="2" applyNumberFormat="1" applyFont="1" applyBorder="1" applyAlignment="1" applyProtection="1">
      <alignment horizontal="right" vertical="center"/>
      <protection locked="0"/>
    </xf>
    <xf numFmtId="9" fontId="5" fillId="0" borderId="13" xfId="2" applyNumberFormat="1" applyFont="1" applyBorder="1" applyAlignment="1" applyProtection="1">
      <alignment horizontal="right" vertical="center"/>
      <protection locked="0"/>
    </xf>
    <xf numFmtId="9" fontId="5" fillId="0" borderId="32" xfId="2" applyNumberFormat="1" applyFont="1" applyBorder="1" applyAlignment="1" applyProtection="1">
      <alignment horizontal="right" vertical="center"/>
      <protection locked="0"/>
    </xf>
    <xf numFmtId="9" fontId="5" fillId="0" borderId="14" xfId="2" applyNumberFormat="1" applyFont="1" applyBorder="1" applyAlignment="1" applyProtection="1">
      <alignment horizontal="right" vertical="center"/>
      <protection locked="0"/>
    </xf>
    <xf numFmtId="9" fontId="5" fillId="0" borderId="13" xfId="2" applyNumberFormat="1" applyFont="1" applyBorder="1" applyAlignment="1" applyProtection="1">
      <alignment horizontal="center" vertical="center"/>
    </xf>
    <xf numFmtId="9" fontId="5" fillId="0" borderId="175" xfId="2" applyNumberFormat="1" applyFont="1" applyBorder="1" applyAlignment="1" applyProtection="1">
      <alignment horizontal="left" vertical="center" shrinkToFit="1"/>
    </xf>
    <xf numFmtId="9" fontId="5" fillId="0" borderId="176" xfId="2" applyNumberFormat="1" applyFont="1" applyBorder="1" applyAlignment="1" applyProtection="1">
      <alignment horizontal="left" vertical="center" shrinkToFit="1"/>
    </xf>
    <xf numFmtId="9" fontId="5" fillId="0" borderId="177" xfId="2" applyNumberFormat="1" applyFont="1" applyBorder="1" applyAlignment="1" applyProtection="1">
      <alignment horizontal="left" vertical="center" shrinkToFit="1"/>
    </xf>
    <xf numFmtId="0" fontId="5" fillId="0" borderId="153" xfId="0" applyFont="1" applyBorder="1" applyAlignment="1" applyProtection="1">
      <alignment horizontal="center" vertical="center"/>
    </xf>
    <xf numFmtId="0" fontId="5" fillId="0" borderId="156" xfId="0" applyFont="1" applyBorder="1" applyAlignment="1" applyProtection="1">
      <alignment horizontal="center" vertical="center"/>
    </xf>
    <xf numFmtId="176" fontId="5" fillId="0" borderId="8" xfId="1" applyNumberFormat="1" applyFont="1" applyBorder="1" applyProtection="1">
      <alignment vertical="center"/>
    </xf>
    <xf numFmtId="176" fontId="5" fillId="0" borderId="0" xfId="1" applyNumberFormat="1" applyFont="1" applyBorder="1" applyProtection="1">
      <alignment vertical="center"/>
    </xf>
    <xf numFmtId="176" fontId="5" fillId="0" borderId="19" xfId="1" applyNumberFormat="1" applyFont="1" applyBorder="1" applyProtection="1">
      <alignment vertical="center"/>
    </xf>
    <xf numFmtId="176" fontId="5" fillId="0" borderId="24" xfId="1" applyNumberFormat="1" applyFont="1" applyBorder="1" applyProtection="1">
      <alignment vertical="center"/>
    </xf>
    <xf numFmtId="176" fontId="5" fillId="0" borderId="41" xfId="1" applyNumberFormat="1" applyFont="1" applyBorder="1" applyProtection="1">
      <alignment vertical="center"/>
    </xf>
    <xf numFmtId="176" fontId="5" fillId="0" borderId="7" xfId="1" applyNumberFormat="1" applyFont="1" applyBorder="1" applyProtection="1">
      <alignment vertical="center"/>
    </xf>
    <xf numFmtId="0" fontId="5" fillId="0" borderId="56" xfId="0" applyFont="1" applyBorder="1" applyAlignment="1" applyProtection="1">
      <alignment vertical="center" wrapText="1"/>
      <protection locked="0"/>
    </xf>
    <xf numFmtId="0" fontId="5" fillId="0" borderId="21" xfId="0" applyFont="1" applyBorder="1" applyAlignment="1" applyProtection="1">
      <alignment vertical="center" wrapText="1"/>
      <protection locked="0"/>
    </xf>
    <xf numFmtId="0" fontId="5" fillId="0" borderId="22" xfId="0" applyFont="1" applyBorder="1" applyAlignment="1" applyProtection="1">
      <alignment vertical="center" wrapText="1"/>
      <protection locked="0"/>
    </xf>
    <xf numFmtId="0" fontId="5" fillId="0" borderId="8" xfId="0" applyFont="1" applyBorder="1" applyAlignment="1" applyProtection="1">
      <alignment vertical="center" wrapText="1"/>
      <protection locked="0"/>
    </xf>
    <xf numFmtId="0" fontId="5" fillId="0" borderId="0" xfId="0" applyFont="1" applyBorder="1" applyAlignment="1" applyProtection="1">
      <alignment vertical="center" wrapText="1"/>
      <protection locked="0"/>
    </xf>
    <xf numFmtId="0" fontId="5" fillId="0" borderId="7" xfId="0" applyFont="1" applyBorder="1" applyAlignment="1" applyProtection="1">
      <alignment vertical="center" wrapText="1"/>
      <protection locked="0"/>
    </xf>
    <xf numFmtId="0" fontId="5" fillId="0" borderId="12" xfId="0" applyFont="1" applyBorder="1" applyAlignment="1" applyProtection="1">
      <alignment vertical="center" wrapText="1"/>
      <protection locked="0"/>
    </xf>
    <xf numFmtId="0" fontId="5" fillId="0" borderId="13" xfId="0" applyFont="1" applyBorder="1" applyAlignment="1" applyProtection="1">
      <alignment vertical="center" wrapText="1"/>
      <protection locked="0"/>
    </xf>
    <xf numFmtId="0" fontId="5" fillId="0" borderId="14" xfId="0" applyFont="1" applyBorder="1" applyAlignment="1" applyProtection="1">
      <alignment vertical="center" wrapText="1"/>
      <protection locked="0"/>
    </xf>
    <xf numFmtId="38" fontId="5" fillId="0" borderId="0" xfId="1" applyFont="1" applyBorder="1" applyAlignment="1" applyProtection="1">
      <alignment vertical="center"/>
    </xf>
    <xf numFmtId="178" fontId="5" fillId="0" borderId="0" xfId="0" applyNumberFormat="1" applyFont="1" applyBorder="1" applyAlignment="1" applyProtection="1">
      <alignment horizontal="center" vertical="center"/>
      <protection locked="0"/>
    </xf>
    <xf numFmtId="0" fontId="5" fillId="0" borderId="0" xfId="0" applyFont="1" applyBorder="1" applyAlignment="1" applyProtection="1">
      <alignment horizontal="left" vertical="center"/>
      <protection locked="0"/>
    </xf>
    <xf numFmtId="176" fontId="2" fillId="0" borderId="174" xfId="1" applyNumberFormat="1" applyFont="1" applyBorder="1" applyProtection="1">
      <alignment vertical="center"/>
    </xf>
    <xf numFmtId="176" fontId="2" fillId="0" borderId="27" xfId="1" applyNumberFormat="1" applyFont="1" applyBorder="1" applyProtection="1">
      <alignment vertical="center"/>
    </xf>
    <xf numFmtId="176" fontId="2" fillId="0" borderId="28" xfId="1" applyNumberFormat="1" applyFont="1" applyBorder="1" applyProtection="1">
      <alignment vertical="center"/>
    </xf>
    <xf numFmtId="0" fontId="5" fillId="0" borderId="163" xfId="0" applyFont="1" applyBorder="1" applyAlignment="1" applyProtection="1">
      <alignment vertical="center"/>
    </xf>
    <xf numFmtId="0" fontId="5" fillId="0" borderId="162" xfId="0" applyFont="1" applyBorder="1" applyAlignment="1" applyProtection="1">
      <alignment vertical="center"/>
    </xf>
    <xf numFmtId="176" fontId="2" fillId="0" borderId="153" xfId="1" applyNumberFormat="1" applyFont="1" applyBorder="1" applyProtection="1">
      <alignment vertical="center"/>
    </xf>
    <xf numFmtId="176" fontId="2" fillId="0" borderId="156" xfId="1" applyNumberFormat="1" applyFont="1" applyBorder="1" applyProtection="1">
      <alignment vertical="center"/>
    </xf>
    <xf numFmtId="176" fontId="2" fillId="0" borderId="25" xfId="1" applyNumberFormat="1" applyFont="1" applyBorder="1" applyProtection="1">
      <alignment vertical="center"/>
    </xf>
    <xf numFmtId="176" fontId="2" fillId="0" borderId="154" xfId="1" applyNumberFormat="1" applyFont="1" applyBorder="1" applyProtection="1">
      <alignment vertical="center"/>
    </xf>
    <xf numFmtId="176" fontId="2" fillId="0" borderId="26" xfId="1" applyNumberFormat="1" applyFont="1" applyBorder="1" applyProtection="1">
      <alignment vertical="center"/>
    </xf>
    <xf numFmtId="0" fontId="5" fillId="0" borderId="155" xfId="0" applyFont="1" applyBorder="1" applyAlignment="1" applyProtection="1">
      <alignment vertical="center"/>
    </xf>
    <xf numFmtId="0" fontId="5" fillId="0" borderId="153" xfId="0" applyFont="1" applyBorder="1" applyAlignment="1" applyProtection="1">
      <alignment vertical="center"/>
    </xf>
    <xf numFmtId="0" fontId="5" fillId="0" borderId="155" xfId="0" applyFont="1" applyBorder="1" applyAlignment="1">
      <alignment vertical="center"/>
    </xf>
    <xf numFmtId="0" fontId="5" fillId="0" borderId="153" xfId="0" applyFont="1" applyBorder="1" applyAlignment="1">
      <alignment vertical="center"/>
    </xf>
    <xf numFmtId="0" fontId="5" fillId="0" borderId="162" xfId="0" applyFont="1" applyBorder="1" applyAlignment="1" applyProtection="1">
      <alignment vertical="center" shrinkToFit="1"/>
    </xf>
    <xf numFmtId="0" fontId="5" fillId="0" borderId="6" xfId="0" applyFont="1" applyBorder="1" applyAlignment="1" applyProtection="1">
      <alignment vertical="center" shrinkToFit="1"/>
    </xf>
    <xf numFmtId="0" fontId="2" fillId="0" borderId="163" xfId="0" applyFont="1" applyBorder="1" applyAlignment="1" applyProtection="1">
      <alignment horizontal="center" vertical="center" textRotation="255" wrapText="1"/>
    </xf>
    <xf numFmtId="0" fontId="2" fillId="0" borderId="42" xfId="0" applyFont="1" applyBorder="1" applyAlignment="1" applyProtection="1">
      <alignment horizontal="center" vertical="center" textRotation="255" wrapText="1"/>
    </xf>
    <xf numFmtId="0" fontId="2" fillId="0" borderId="40" xfId="0" applyFont="1" applyBorder="1" applyAlignment="1" applyProtection="1">
      <alignment horizontal="center" vertical="center" textRotation="255" wrapText="1"/>
    </xf>
    <xf numFmtId="0" fontId="2" fillId="0" borderId="155" xfId="0" applyFont="1" applyBorder="1" applyAlignment="1" applyProtection="1">
      <alignment vertical="center"/>
    </xf>
    <xf numFmtId="0" fontId="2" fillId="0" borderId="153" xfId="0" applyFont="1" applyBorder="1" applyAlignment="1" applyProtection="1">
      <alignment vertical="center"/>
    </xf>
    <xf numFmtId="0" fontId="2" fillId="0" borderId="153" xfId="0" applyFont="1" applyBorder="1" applyAlignment="1" applyProtection="1">
      <alignment vertical="center" shrinkToFit="1"/>
    </xf>
    <xf numFmtId="0" fontId="2" fillId="0" borderId="156" xfId="0" applyFont="1" applyBorder="1" applyAlignment="1" applyProtection="1">
      <alignment vertical="center" shrinkToFit="1"/>
    </xf>
    <xf numFmtId="0" fontId="2" fillId="0" borderId="156" xfId="0" applyFont="1" applyBorder="1" applyAlignment="1" applyProtection="1">
      <alignment vertical="center"/>
    </xf>
    <xf numFmtId="0" fontId="46" fillId="0" borderId="153" xfId="0" applyFont="1" applyBorder="1" applyAlignment="1" applyProtection="1">
      <alignment vertical="center"/>
    </xf>
    <xf numFmtId="0" fontId="46" fillId="0" borderId="156" xfId="0" applyFont="1" applyBorder="1" applyAlignment="1" applyProtection="1">
      <alignment vertical="center"/>
    </xf>
    <xf numFmtId="0" fontId="7" fillId="0" borderId="163" xfId="0" applyFont="1" applyBorder="1" applyAlignment="1" applyProtection="1">
      <alignment horizontal="center" vertical="center" textRotation="255"/>
    </xf>
    <xf numFmtId="0" fontId="7" fillId="0" borderId="42" xfId="0" applyFont="1" applyBorder="1" applyAlignment="1" applyProtection="1">
      <alignment horizontal="center" vertical="center" textRotation="255"/>
    </xf>
    <xf numFmtId="0" fontId="2" fillId="0" borderId="153" xfId="0" applyFont="1" applyBorder="1" applyAlignment="1" applyProtection="1">
      <alignment horizontal="left" vertical="center"/>
    </xf>
    <xf numFmtId="0" fontId="2" fillId="0" borderId="156" xfId="0" applyFont="1" applyBorder="1" applyAlignment="1" applyProtection="1">
      <alignment horizontal="left" vertical="center"/>
    </xf>
    <xf numFmtId="0" fontId="2" fillId="0" borderId="162"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26" xfId="0" applyFont="1" applyBorder="1" applyAlignment="1" applyProtection="1">
      <alignment horizontal="right" vertical="center"/>
    </xf>
    <xf numFmtId="0" fontId="5" fillId="0" borderId="27" xfId="0" applyFont="1" applyBorder="1" applyAlignment="1" applyProtection="1">
      <alignment horizontal="right" vertical="center"/>
    </xf>
    <xf numFmtId="0" fontId="5" fillId="0" borderId="27" xfId="0" applyFont="1" applyBorder="1" applyAlignment="1" applyProtection="1">
      <alignment horizontal="left" vertical="center"/>
    </xf>
    <xf numFmtId="0" fontId="5" fillId="0" borderId="28" xfId="0" applyFont="1" applyBorder="1" applyAlignment="1" applyProtection="1">
      <alignment horizontal="left" vertical="center"/>
    </xf>
    <xf numFmtId="38" fontId="2" fillId="0" borderId="30" xfId="1" applyFont="1" applyBorder="1" applyAlignment="1" applyProtection="1">
      <alignment horizontal="right" vertical="center"/>
    </xf>
    <xf numFmtId="38" fontId="2" fillId="0" borderId="72" xfId="1" applyFont="1" applyBorder="1" applyAlignment="1" applyProtection="1">
      <alignment horizontal="right" vertical="center"/>
    </xf>
    <xf numFmtId="38" fontId="2" fillId="0" borderId="32" xfId="1" applyFont="1" applyBorder="1" applyProtection="1">
      <alignment vertical="center"/>
    </xf>
    <xf numFmtId="38" fontId="2" fillId="0" borderId="13" xfId="1" applyFont="1" applyBorder="1" applyProtection="1">
      <alignment vertical="center"/>
    </xf>
    <xf numFmtId="38" fontId="2" fillId="0" borderId="33" xfId="1" applyFont="1" applyBorder="1" applyProtection="1">
      <alignment vertical="center"/>
    </xf>
    <xf numFmtId="38" fontId="2" fillId="0" borderId="30" xfId="1" applyFont="1" applyBorder="1" applyProtection="1">
      <alignment vertical="center"/>
    </xf>
    <xf numFmtId="38" fontId="2" fillId="0" borderId="34" xfId="1" applyFont="1" applyBorder="1" applyProtection="1">
      <alignment vertical="center"/>
    </xf>
    <xf numFmtId="38" fontId="2" fillId="0" borderId="12" xfId="1" applyFont="1" applyBorder="1" applyProtection="1">
      <alignment vertical="center"/>
    </xf>
    <xf numFmtId="38" fontId="2" fillId="0" borderId="14" xfId="1" applyFont="1" applyBorder="1" applyProtection="1">
      <alignment vertical="center"/>
    </xf>
    <xf numFmtId="0" fontId="5" fillId="0" borderId="27" xfId="0" applyFont="1" applyBorder="1" applyAlignment="1" applyProtection="1">
      <alignment vertical="center"/>
    </xf>
    <xf numFmtId="0" fontId="5" fillId="0" borderId="28" xfId="0" applyFont="1" applyBorder="1" applyAlignment="1" applyProtection="1">
      <alignment vertical="center"/>
    </xf>
    <xf numFmtId="0" fontId="2" fillId="0" borderId="40" xfId="0" applyFont="1" applyBorder="1" applyAlignment="1" applyProtection="1">
      <alignment horizontal="center" vertical="center"/>
    </xf>
    <xf numFmtId="0" fontId="2" fillId="0" borderId="10" xfId="0" applyFont="1" applyBorder="1" applyAlignment="1" applyProtection="1">
      <alignment horizontal="center" vertical="center"/>
    </xf>
    <xf numFmtId="38" fontId="2" fillId="0" borderId="8" xfId="1" applyFont="1" applyBorder="1" applyAlignment="1" applyProtection="1">
      <alignment vertical="center"/>
    </xf>
    <xf numFmtId="38" fontId="2" fillId="0" borderId="0" xfId="1" applyFont="1" applyBorder="1" applyAlignment="1" applyProtection="1">
      <alignment vertical="center"/>
    </xf>
    <xf numFmtId="38" fontId="2" fillId="0" borderId="19" xfId="1" applyFont="1" applyBorder="1" applyAlignment="1" applyProtection="1">
      <alignment vertical="center"/>
    </xf>
    <xf numFmtId="0" fontId="2" fillId="0" borderId="41"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35" xfId="0" applyFont="1" applyBorder="1" applyAlignment="1" applyProtection="1">
      <alignment horizontal="center" vertical="center"/>
    </xf>
    <xf numFmtId="0" fontId="2" fillId="0" borderId="36"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18" xfId="0" applyFont="1" applyBorder="1" applyAlignment="1" applyProtection="1">
      <alignment horizontal="center" vertical="center"/>
    </xf>
    <xf numFmtId="38" fontId="2" fillId="0" borderId="37" xfId="1" applyFont="1" applyBorder="1" applyAlignment="1" applyProtection="1">
      <alignment vertical="center"/>
    </xf>
    <xf numFmtId="38" fontId="2" fillId="0" borderId="38" xfId="1" applyFont="1" applyBorder="1" applyAlignment="1" applyProtection="1">
      <alignment vertical="center"/>
    </xf>
    <xf numFmtId="38" fontId="2" fillId="0" borderId="35" xfId="1" applyFont="1" applyBorder="1" applyAlignment="1" applyProtection="1">
      <alignment horizontal="center" vertical="center"/>
    </xf>
    <xf numFmtId="38" fontId="2" fillId="0" borderId="36" xfId="1" applyFont="1" applyBorder="1" applyAlignment="1" applyProtection="1">
      <alignment horizontal="center" vertical="center"/>
    </xf>
    <xf numFmtId="38" fontId="2" fillId="0" borderId="39" xfId="1" applyFont="1" applyBorder="1" applyAlignment="1" applyProtection="1">
      <alignment horizontal="center" vertical="center"/>
    </xf>
    <xf numFmtId="0" fontId="2" fillId="0" borderId="155" xfId="0" applyFont="1" applyBorder="1" applyAlignment="1" applyProtection="1">
      <alignment vertical="center" shrinkToFit="1"/>
    </xf>
    <xf numFmtId="0" fontId="2" fillId="0" borderId="26" xfId="0" applyFont="1" applyBorder="1" applyAlignment="1" applyProtection="1">
      <alignment vertical="center" shrinkToFit="1"/>
    </xf>
    <xf numFmtId="0" fontId="2" fillId="0" borderId="27" xfId="0" applyFont="1" applyBorder="1" applyAlignment="1" applyProtection="1">
      <alignment vertical="center" shrinkToFit="1"/>
    </xf>
    <xf numFmtId="0" fontId="2" fillId="0" borderId="28" xfId="0" applyFont="1" applyBorder="1" applyAlignment="1" applyProtection="1">
      <alignment vertical="center" shrinkToFit="1"/>
    </xf>
    <xf numFmtId="176" fontId="2" fillId="0" borderId="156" xfId="1" applyNumberFormat="1" applyFont="1" applyBorder="1" applyAlignment="1" applyProtection="1">
      <alignment vertical="center" shrinkToFit="1"/>
    </xf>
    <xf numFmtId="176" fontId="2" fillId="0" borderId="24" xfId="1" applyNumberFormat="1" applyFont="1" applyBorder="1" applyAlignment="1" applyProtection="1">
      <alignment vertical="center" shrinkToFit="1"/>
    </xf>
    <xf numFmtId="176" fontId="2" fillId="0" borderId="156" xfId="1" applyNumberFormat="1" applyFont="1" applyBorder="1" applyAlignment="1" applyProtection="1">
      <alignment horizontal="right" vertical="center"/>
    </xf>
    <xf numFmtId="176" fontId="2" fillId="0" borderId="154" xfId="1" applyNumberFormat="1" applyFont="1" applyBorder="1" applyAlignment="1" applyProtection="1">
      <alignment horizontal="right" vertical="center"/>
    </xf>
    <xf numFmtId="38" fontId="2" fillId="0" borderId="29" xfId="1" applyFont="1" applyBorder="1" applyProtection="1">
      <alignment vertical="center"/>
    </xf>
    <xf numFmtId="176" fontId="2" fillId="0" borderId="153" xfId="1" applyNumberFormat="1" applyFont="1" applyBorder="1" applyAlignment="1" applyProtection="1">
      <alignment horizontal="right" vertical="center"/>
    </xf>
    <xf numFmtId="0" fontId="2" fillId="0" borderId="29"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54" xfId="0" applyFont="1" applyBorder="1" applyAlignment="1" applyProtection="1">
      <alignment vertical="center" shrinkToFit="1"/>
    </xf>
    <xf numFmtId="176" fontId="2" fillId="0" borderId="26" xfId="1" applyNumberFormat="1" applyFont="1" applyBorder="1" applyAlignment="1" applyProtection="1">
      <alignment horizontal="right" vertical="center"/>
    </xf>
    <xf numFmtId="176" fontId="2" fillId="0" borderId="27" xfId="1" applyNumberFormat="1" applyFont="1" applyBorder="1" applyAlignment="1" applyProtection="1">
      <alignment horizontal="right" vertical="center"/>
    </xf>
    <xf numFmtId="176" fontId="2" fillId="0" borderId="28" xfId="1" applyNumberFormat="1" applyFont="1" applyBorder="1" applyAlignment="1" applyProtection="1">
      <alignment horizontal="right" vertical="center"/>
    </xf>
    <xf numFmtId="0" fontId="2" fillId="0" borderId="155" xfId="0" applyFont="1" applyBorder="1" applyAlignment="1" applyProtection="1">
      <alignment horizontal="left" vertical="center" shrinkToFit="1"/>
    </xf>
    <xf numFmtId="180" fontId="2" fillId="0" borderId="156" xfId="0" applyNumberFormat="1" applyFont="1" applyBorder="1" applyAlignment="1" applyProtection="1">
      <alignment horizontal="center" vertical="center" shrinkToFit="1"/>
    </xf>
    <xf numFmtId="180" fontId="2" fillId="0" borderId="154" xfId="0" applyNumberFormat="1" applyFont="1" applyBorder="1" applyAlignment="1" applyProtection="1">
      <alignment horizontal="center" vertical="center" shrinkToFit="1"/>
    </xf>
    <xf numFmtId="176" fontId="2" fillId="0" borderId="24" xfId="1" applyNumberFormat="1" applyFont="1" applyBorder="1" applyProtection="1">
      <alignment vertical="center"/>
    </xf>
    <xf numFmtId="0" fontId="2" fillId="0" borderId="153" xfId="0" applyFont="1" applyBorder="1" applyAlignment="1" applyProtection="1">
      <alignment horizontal="distributed" vertical="center"/>
    </xf>
    <xf numFmtId="0" fontId="2" fillId="0" borderId="156" xfId="0" applyFont="1" applyBorder="1" applyAlignment="1" applyProtection="1">
      <alignment horizontal="distributed" vertical="center"/>
    </xf>
    <xf numFmtId="0" fontId="2" fillId="0" borderId="163" xfId="0" applyFont="1" applyBorder="1" applyAlignment="1" applyProtection="1">
      <alignment vertical="center"/>
    </xf>
    <xf numFmtId="0" fontId="2" fillId="0" borderId="8" xfId="0" applyFont="1" applyBorder="1" applyAlignment="1" applyProtection="1">
      <alignment horizontal="center" vertical="center"/>
    </xf>
    <xf numFmtId="0" fontId="2" fillId="0" borderId="162" xfId="0" applyFont="1" applyBorder="1" applyAlignment="1" applyProtection="1">
      <alignment horizontal="distributed" vertical="center"/>
    </xf>
    <xf numFmtId="0" fontId="2" fillId="0" borderId="6" xfId="0" applyFont="1" applyBorder="1" applyAlignment="1" applyProtection="1">
      <alignment horizontal="distributed" vertical="center"/>
    </xf>
    <xf numFmtId="0" fontId="2" fillId="0" borderId="8" xfId="0" applyFont="1" applyBorder="1" applyAlignment="1" applyProtection="1">
      <alignment horizontal="distributed" vertical="center"/>
    </xf>
    <xf numFmtId="0" fontId="2" fillId="0" borderId="0" xfId="0" applyFont="1" applyBorder="1" applyAlignment="1" applyProtection="1">
      <alignment horizontal="distributed" vertical="center"/>
    </xf>
    <xf numFmtId="0" fontId="2" fillId="0" borderId="172" xfId="0" applyFont="1" applyBorder="1" applyAlignment="1" applyProtection="1">
      <alignment horizontal="distributed" vertical="center"/>
    </xf>
    <xf numFmtId="0" fontId="2" fillId="0" borderId="11" xfId="0" applyFont="1" applyBorder="1" applyAlignment="1" applyProtection="1">
      <alignment horizontal="distributed" vertical="center"/>
    </xf>
    <xf numFmtId="0" fontId="2" fillId="0" borderId="162" xfId="0" applyFont="1" applyBorder="1" applyAlignment="1" applyProtection="1">
      <alignment vertical="center" wrapText="1"/>
    </xf>
    <xf numFmtId="0" fontId="2" fillId="0" borderId="6" xfId="0" applyFont="1" applyBorder="1" applyAlignment="1" applyProtection="1">
      <alignment vertical="center" wrapText="1"/>
    </xf>
    <xf numFmtId="0" fontId="2" fillId="0" borderId="9" xfId="0" applyFont="1" applyBorder="1" applyAlignment="1" applyProtection="1">
      <alignment vertical="center" wrapText="1"/>
    </xf>
    <xf numFmtId="0" fontId="2" fillId="0" borderId="8" xfId="0" applyFont="1" applyBorder="1" applyAlignment="1" applyProtection="1">
      <alignment vertical="center" wrapText="1"/>
    </xf>
    <xf numFmtId="0" fontId="2" fillId="0" borderId="0" xfId="0" applyFont="1" applyBorder="1" applyAlignment="1" applyProtection="1">
      <alignment vertical="center" wrapText="1"/>
    </xf>
    <xf numFmtId="0" fontId="2" fillId="0" borderId="7" xfId="0" applyFont="1" applyBorder="1" applyAlignment="1" applyProtection="1">
      <alignment vertical="center" wrapText="1"/>
    </xf>
    <xf numFmtId="0" fontId="2" fillId="0" borderId="12" xfId="0" applyFont="1" applyBorder="1" applyAlignment="1" applyProtection="1">
      <alignment vertical="center" wrapText="1"/>
    </xf>
    <xf numFmtId="0" fontId="2" fillId="0" borderId="13" xfId="0" applyFont="1" applyBorder="1" applyAlignment="1" applyProtection="1">
      <alignment vertical="center" wrapText="1"/>
    </xf>
    <xf numFmtId="0" fontId="2" fillId="0" borderId="14" xfId="0" applyFont="1" applyBorder="1" applyAlignment="1" applyProtection="1">
      <alignment vertical="center" wrapText="1"/>
    </xf>
    <xf numFmtId="0" fontId="2" fillId="0" borderId="6"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62"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15"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0" xfId="0" applyFont="1" applyBorder="1" applyAlignment="1" applyProtection="1">
      <alignment vertical="center"/>
    </xf>
    <xf numFmtId="0" fontId="2" fillId="0" borderId="11" xfId="0" applyFont="1" applyBorder="1" applyAlignment="1" applyProtection="1">
      <alignment vertical="center"/>
    </xf>
    <xf numFmtId="0" fontId="2" fillId="0" borderId="17" xfId="0" applyFont="1" applyBorder="1" applyAlignment="1" applyProtection="1">
      <alignment vertical="center"/>
    </xf>
    <xf numFmtId="0" fontId="2" fillId="0" borderId="8" xfId="0" applyFont="1" applyBorder="1" applyAlignment="1" applyProtection="1">
      <alignment vertical="center"/>
    </xf>
    <xf numFmtId="0" fontId="2" fillId="0" borderId="19" xfId="0" applyFont="1" applyBorder="1" applyAlignment="1" applyProtection="1">
      <alignment vertical="center"/>
    </xf>
    <xf numFmtId="0" fontId="2" fillId="0" borderId="20"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153" xfId="0" applyFont="1" applyBorder="1" applyAlignment="1" applyProtection="1">
      <alignment horizontal="center" vertical="center"/>
    </xf>
    <xf numFmtId="0" fontId="2" fillId="0" borderId="156" xfId="0" applyFont="1" applyBorder="1" applyAlignment="1" applyProtection="1">
      <alignment horizontal="center" vertical="center"/>
    </xf>
    <xf numFmtId="187" fontId="2" fillId="0" borderId="156" xfId="0" applyNumberFormat="1" applyFont="1" applyBorder="1" applyAlignment="1" applyProtection="1">
      <alignment horizontal="center" vertical="center"/>
      <protection locked="0"/>
    </xf>
    <xf numFmtId="187" fontId="2" fillId="0" borderId="154" xfId="0" applyNumberFormat="1" applyFont="1" applyBorder="1" applyAlignment="1" applyProtection="1">
      <alignment horizontal="center" vertical="center"/>
      <protection locked="0"/>
    </xf>
    <xf numFmtId="176" fontId="2" fillId="0" borderId="2" xfId="1" applyNumberFormat="1" applyFont="1" applyBorder="1" applyAlignment="1">
      <alignment vertical="center"/>
    </xf>
    <xf numFmtId="176" fontId="2" fillId="0" borderId="24" xfId="1" applyNumberFormat="1" applyFont="1" applyBorder="1" applyAlignment="1">
      <alignment vertical="center"/>
    </xf>
    <xf numFmtId="0" fontId="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176" fontId="2" fillId="0" borderId="1" xfId="1" applyNumberFormat="1" applyFont="1" applyBorder="1" applyAlignment="1" applyProtection="1">
      <alignment horizontal="right" vertical="center"/>
      <protection locked="0"/>
    </xf>
    <xf numFmtId="176" fontId="2" fillId="0" borderId="2" xfId="1" applyNumberFormat="1" applyFont="1" applyBorder="1" applyAlignment="1" applyProtection="1">
      <alignment horizontal="right" vertical="center"/>
      <protection locked="0"/>
    </xf>
    <xf numFmtId="176" fontId="2" fillId="0" borderId="5" xfId="1" applyNumberFormat="1" applyFont="1" applyBorder="1" applyAlignment="1" applyProtection="1">
      <alignment horizontal="right" vertical="center"/>
      <protection locked="0"/>
    </xf>
    <xf numFmtId="0" fontId="2" fillId="0" borderId="1"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5" xfId="0" applyFont="1" applyBorder="1" applyAlignment="1" applyProtection="1">
      <alignment vertical="center"/>
      <protection locked="0"/>
    </xf>
    <xf numFmtId="176" fontId="2" fillId="0" borderId="26" xfId="1" applyNumberFormat="1" applyFont="1" applyBorder="1" applyAlignment="1">
      <alignment horizontal="right" vertical="center"/>
    </xf>
    <xf numFmtId="176" fontId="2" fillId="0" borderId="27" xfId="1" applyNumberFormat="1" applyFont="1" applyBorder="1" applyAlignment="1">
      <alignment horizontal="right" vertical="center"/>
    </xf>
    <xf numFmtId="176" fontId="2" fillId="0" borderId="28" xfId="1" applyNumberFormat="1" applyFont="1" applyBorder="1" applyAlignment="1">
      <alignment horizontal="right" vertical="center"/>
    </xf>
    <xf numFmtId="176" fontId="2" fillId="0" borderId="25" xfId="1" applyNumberFormat="1" applyFont="1" applyBorder="1" applyAlignment="1" applyProtection="1">
      <alignment horizontal="right" vertical="center"/>
      <protection locked="0"/>
    </xf>
    <xf numFmtId="176" fontId="2" fillId="0" borderId="24" xfId="1" applyNumberFormat="1" applyFont="1" applyBorder="1" applyAlignment="1" applyProtection="1">
      <alignment horizontal="right" vertical="center"/>
      <protection locked="0"/>
    </xf>
    <xf numFmtId="176" fontId="2" fillId="0" borderId="25" xfId="1" applyNumberFormat="1" applyFont="1" applyBorder="1" applyAlignment="1" applyProtection="1">
      <alignment vertical="center"/>
      <protection locked="0"/>
    </xf>
    <xf numFmtId="176" fontId="2" fillId="0" borderId="2" xfId="1" applyNumberFormat="1" applyFont="1" applyBorder="1" applyAlignment="1" applyProtection="1">
      <alignment vertical="center"/>
      <protection locked="0"/>
    </xf>
    <xf numFmtId="176" fontId="2" fillId="0" borderId="5" xfId="1" applyNumberFormat="1" applyFont="1" applyBorder="1" applyAlignment="1" applyProtection="1">
      <alignment vertical="center"/>
      <protection locked="0"/>
    </xf>
    <xf numFmtId="176" fontId="2" fillId="0" borderId="24" xfId="1" applyNumberFormat="1" applyFont="1" applyBorder="1" applyAlignment="1" applyProtection="1">
      <alignment vertical="center"/>
      <protection locked="0"/>
    </xf>
    <xf numFmtId="0" fontId="2" fillId="0" borderId="1" xfId="0" applyFont="1" applyBorder="1" applyAlignment="1">
      <alignment horizontal="distributed" vertical="center"/>
    </xf>
    <xf numFmtId="0" fontId="2" fillId="0" borderId="2" xfId="0" applyFont="1" applyBorder="1" applyAlignment="1">
      <alignment horizontal="distributed" vertical="center"/>
    </xf>
    <xf numFmtId="0" fontId="2" fillId="0" borderId="3" xfId="0" applyFont="1" applyBorder="1" applyAlignment="1" applyProtection="1">
      <alignment vertical="center"/>
      <protection locked="0"/>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4" xfId="0" applyFont="1" applyBorder="1" applyAlignment="1">
      <alignment horizontal="distributed" vertical="center"/>
    </xf>
    <xf numFmtId="0" fontId="2" fillId="0" borderId="6" xfId="0" applyFont="1" applyBorder="1" applyAlignment="1">
      <alignment horizontal="distributed" vertical="center"/>
    </xf>
    <xf numFmtId="0" fontId="2" fillId="0" borderId="8" xfId="0" applyFont="1" applyBorder="1" applyAlignment="1">
      <alignment horizontal="distributed" vertical="center"/>
    </xf>
    <xf numFmtId="0" fontId="2" fillId="0" borderId="0" xfId="0" applyFont="1" applyBorder="1" applyAlignment="1">
      <alignment horizontal="distributed" vertical="center"/>
    </xf>
    <xf numFmtId="0" fontId="2" fillId="0" borderId="10" xfId="0" applyFont="1" applyBorder="1" applyAlignment="1">
      <alignment horizontal="distributed" vertical="center"/>
    </xf>
    <xf numFmtId="0" fontId="2" fillId="0" borderId="11" xfId="0" applyFont="1" applyBorder="1" applyAlignment="1">
      <alignment horizontal="distributed" vertical="center"/>
    </xf>
    <xf numFmtId="0" fontId="2" fillId="2" borderId="4" xfId="0" applyFont="1" applyFill="1" applyBorder="1" applyAlignment="1" applyProtection="1">
      <alignment vertical="center" wrapText="1"/>
      <protection locked="0"/>
    </xf>
    <xf numFmtId="0" fontId="2" fillId="2" borderId="6" xfId="0" applyFont="1" applyFill="1" applyBorder="1" applyAlignment="1" applyProtection="1">
      <alignment vertical="center" wrapText="1"/>
      <protection locked="0"/>
    </xf>
    <xf numFmtId="0" fontId="2" fillId="2" borderId="9"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7"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0" borderId="6"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4" fillId="0" borderId="0" xfId="0" applyFont="1" applyAlignment="1">
      <alignment horizontal="center" vertical="center"/>
    </xf>
    <xf numFmtId="0" fontId="2" fillId="0" borderId="2" xfId="0" applyFont="1" applyBorder="1" applyAlignment="1">
      <alignment vertical="center"/>
    </xf>
    <xf numFmtId="0" fontId="2" fillId="0" borderId="2" xfId="0" applyFont="1" applyBorder="1" applyAlignment="1">
      <alignment horizontal="center" vertical="center"/>
    </xf>
    <xf numFmtId="0" fontId="5" fillId="0" borderId="26" xfId="0" applyFont="1" applyBorder="1" applyAlignment="1">
      <alignment horizontal="right" vertical="center"/>
    </xf>
    <xf numFmtId="0" fontId="5" fillId="0" borderId="27" xfId="0" applyFont="1" applyBorder="1" applyAlignment="1">
      <alignment horizontal="right" vertical="center"/>
    </xf>
    <xf numFmtId="0" fontId="5" fillId="0" borderId="27" xfId="0" applyFont="1" applyBorder="1" applyAlignment="1">
      <alignment horizontal="left" vertical="center"/>
    </xf>
    <xf numFmtId="0" fontId="5" fillId="0" borderId="28" xfId="0" applyFont="1" applyBorder="1" applyAlignment="1">
      <alignment horizontal="left" vertical="center"/>
    </xf>
    <xf numFmtId="0" fontId="2" fillId="0" borderId="23" xfId="0" applyFont="1" applyBorder="1" applyAlignment="1" applyProtection="1">
      <alignment vertical="center"/>
      <protection locked="0"/>
    </xf>
    <xf numFmtId="176" fontId="2" fillId="0" borderId="25" xfId="1" applyNumberFormat="1" applyFont="1" applyBorder="1" applyProtection="1">
      <alignment vertical="center"/>
      <protection locked="0"/>
    </xf>
    <xf numFmtId="176" fontId="2" fillId="0" borderId="2" xfId="1" applyNumberFormat="1" applyFont="1" applyBorder="1" applyProtection="1">
      <alignment vertical="center"/>
      <protection locked="0"/>
    </xf>
    <xf numFmtId="176" fontId="2" fillId="0" borderId="5" xfId="1" applyNumberFormat="1" applyFont="1" applyBorder="1" applyProtection="1">
      <alignment vertical="center"/>
      <protection locked="0"/>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Border="1" applyAlignment="1">
      <alignment vertical="center"/>
    </xf>
    <xf numFmtId="0" fontId="2" fillId="0" borderId="11" xfId="0" applyFont="1" applyBorder="1" applyAlignment="1">
      <alignment vertical="center"/>
    </xf>
    <xf numFmtId="0" fontId="2" fillId="0" borderId="17" xfId="0" applyFont="1" applyBorder="1" applyAlignment="1">
      <alignment vertical="center"/>
    </xf>
    <xf numFmtId="0" fontId="2" fillId="0" borderId="18" xfId="0" applyFont="1" applyBorder="1" applyAlignment="1">
      <alignment horizontal="center" vertical="center"/>
    </xf>
    <xf numFmtId="0" fontId="2" fillId="0" borderId="8" xfId="0" applyFont="1" applyBorder="1" applyAlignment="1">
      <alignment vertical="center"/>
    </xf>
    <xf numFmtId="0" fontId="2" fillId="0" borderId="19" xfId="0" applyFont="1" applyBorder="1" applyAlignment="1">
      <alignment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4" xfId="0" applyFont="1" applyBorder="1" applyAlignment="1">
      <alignment horizontal="center" vertical="center"/>
    </xf>
    <xf numFmtId="0" fontId="2" fillId="0" borderId="9"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176" fontId="2" fillId="0" borderId="27" xfId="1" applyNumberFormat="1" applyFont="1" applyBorder="1">
      <alignment vertical="center"/>
    </xf>
    <xf numFmtId="176" fontId="2" fillId="0" borderId="28" xfId="1" applyNumberFormat="1" applyFont="1" applyBorder="1">
      <alignment vertical="center"/>
    </xf>
    <xf numFmtId="180" fontId="2" fillId="0" borderId="1" xfId="0" applyNumberFormat="1" applyFont="1" applyBorder="1" applyAlignment="1" applyProtection="1">
      <alignment horizontal="center" vertical="center"/>
      <protection locked="0"/>
    </xf>
    <xf numFmtId="180" fontId="2" fillId="0" borderId="2" xfId="0" applyNumberFormat="1" applyFont="1" applyBorder="1" applyAlignment="1" applyProtection="1">
      <alignment horizontal="center" vertical="center"/>
      <protection locked="0"/>
    </xf>
    <xf numFmtId="176" fontId="2" fillId="0" borderId="26" xfId="1" applyNumberFormat="1" applyFont="1" applyBorder="1">
      <alignment vertical="center"/>
    </xf>
    <xf numFmtId="0" fontId="5" fillId="0" borderId="27" xfId="0" applyFont="1" applyBorder="1" applyAlignment="1">
      <alignment vertical="center"/>
    </xf>
    <xf numFmtId="0" fontId="5" fillId="0" borderId="28" xfId="0" applyFont="1" applyBorder="1" applyAlignment="1">
      <alignment vertical="center"/>
    </xf>
    <xf numFmtId="0" fontId="2" fillId="0" borderId="40" xfId="0" applyFont="1" applyBorder="1" applyAlignment="1">
      <alignment horizontal="center" vertical="center"/>
    </xf>
    <xf numFmtId="38" fontId="2" fillId="0" borderId="8" xfId="1" applyFont="1" applyBorder="1" applyAlignment="1">
      <alignment vertical="center"/>
    </xf>
    <xf numFmtId="38" fontId="2" fillId="0" borderId="0" xfId="1" applyFont="1" applyBorder="1" applyAlignment="1">
      <alignment vertical="center"/>
    </xf>
    <xf numFmtId="38" fontId="2" fillId="0" borderId="19" xfId="1" applyFont="1" applyBorder="1" applyAlignment="1">
      <alignment vertical="center"/>
    </xf>
    <xf numFmtId="0" fontId="2" fillId="0" borderId="41" xfId="0" applyFont="1" applyBorder="1" applyAlignment="1">
      <alignment horizontal="center" vertical="center"/>
    </xf>
    <xf numFmtId="0" fontId="2" fillId="0" borderId="19" xfId="0" applyFont="1" applyBorder="1" applyAlignment="1">
      <alignment horizontal="center" vertical="center"/>
    </xf>
    <xf numFmtId="0" fontId="2" fillId="0" borderId="23" xfId="0" applyFont="1" applyBorder="1" applyAlignment="1">
      <alignment vertical="center"/>
    </xf>
    <xf numFmtId="38" fontId="2" fillId="0" borderId="29" xfId="1" applyFont="1" applyBorder="1">
      <alignment vertical="center"/>
    </xf>
    <xf numFmtId="38" fontId="2" fillId="0" borderId="30" xfId="1" applyFont="1" applyBorder="1">
      <alignment vertical="center"/>
    </xf>
    <xf numFmtId="38" fontId="2" fillId="0" borderId="34" xfId="1" applyFont="1" applyBorder="1">
      <alignment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38" fontId="2" fillId="0" borderId="37" xfId="1" applyFont="1" applyBorder="1" applyAlignment="1">
      <alignment vertical="center"/>
    </xf>
    <xf numFmtId="38" fontId="2" fillId="0" borderId="38" xfId="1" applyFont="1" applyBorder="1" applyAlignment="1">
      <alignment vertical="center"/>
    </xf>
    <xf numFmtId="38" fontId="2" fillId="0" borderId="35" xfId="1" applyFont="1" applyBorder="1" applyAlignment="1">
      <alignment horizontal="center" vertical="center"/>
    </xf>
    <xf numFmtId="38" fontId="2" fillId="0" borderId="36" xfId="1" applyFont="1" applyBorder="1" applyAlignment="1">
      <alignment horizontal="center" vertical="center"/>
    </xf>
    <xf numFmtId="38" fontId="2" fillId="0" borderId="39" xfId="1" applyFont="1" applyBorder="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13" xfId="0" applyFont="1" applyBorder="1" applyAlignment="1">
      <alignment horizontal="center" vertical="center"/>
    </xf>
    <xf numFmtId="0" fontId="7" fillId="0" borderId="3" xfId="0" applyFont="1" applyBorder="1" applyAlignment="1">
      <alignment horizontal="center" vertical="center" textRotation="255"/>
    </xf>
    <xf numFmtId="0" fontId="7" fillId="0" borderId="42" xfId="0" applyFont="1" applyBorder="1" applyAlignment="1">
      <alignment horizontal="center" vertical="center" textRotation="255"/>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153" xfId="0" applyFont="1" applyBorder="1" applyAlignment="1" applyProtection="1">
      <alignment vertical="center"/>
      <protection locked="0"/>
    </xf>
    <xf numFmtId="0" fontId="2" fillId="0" borderId="156" xfId="0" applyFont="1" applyBorder="1" applyAlignment="1" applyProtection="1">
      <alignment vertical="center"/>
      <protection locked="0"/>
    </xf>
    <xf numFmtId="176" fontId="2" fillId="0" borderId="1" xfId="1" applyNumberFormat="1" applyFont="1" applyBorder="1">
      <alignment vertical="center"/>
    </xf>
    <xf numFmtId="176" fontId="2" fillId="0" borderId="2" xfId="1" applyNumberFormat="1" applyFont="1" applyBorder="1">
      <alignment vertical="center"/>
    </xf>
    <xf numFmtId="176" fontId="2" fillId="0" borderId="24" xfId="1" applyNumberFormat="1" applyFont="1" applyBorder="1">
      <alignment vertical="center"/>
    </xf>
    <xf numFmtId="176" fontId="2" fillId="0" borderId="24" xfId="1" applyNumberFormat="1" applyFont="1" applyBorder="1" applyProtection="1">
      <alignment vertical="center"/>
      <protection locked="0"/>
    </xf>
    <xf numFmtId="0" fontId="2" fillId="0" borderId="1" xfId="0" applyFont="1" applyBorder="1" applyAlignment="1">
      <alignment vertical="center"/>
    </xf>
    <xf numFmtId="0" fontId="5" fillId="0" borderId="1" xfId="0" applyFont="1" applyBorder="1" applyAlignment="1" applyProtection="1">
      <alignment vertical="center"/>
      <protection locked="0"/>
    </xf>
    <xf numFmtId="0" fontId="5" fillId="0" borderId="2" xfId="0" applyFont="1" applyBorder="1" applyAlignment="1" applyProtection="1">
      <alignment vertical="center"/>
      <protection locked="0"/>
    </xf>
    <xf numFmtId="0" fontId="5" fillId="0" borderId="23" xfId="0" applyFont="1" applyBorder="1" applyAlignment="1">
      <alignment vertical="center"/>
    </xf>
    <xf numFmtId="0" fontId="5" fillId="0" borderId="1" xfId="0" applyFont="1" applyBorder="1" applyAlignment="1">
      <alignment vertical="center"/>
    </xf>
    <xf numFmtId="0" fontId="5" fillId="0" borderId="2" xfId="0" applyFont="1" applyBorder="1" applyAlignment="1">
      <alignment vertical="center"/>
    </xf>
    <xf numFmtId="176" fontId="5" fillId="0" borderId="25" xfId="1" applyNumberFormat="1" applyFont="1" applyBorder="1" applyProtection="1">
      <alignment vertical="center"/>
      <protection locked="0"/>
    </xf>
    <xf numFmtId="176" fontId="5" fillId="0" borderId="2" xfId="1" applyNumberFormat="1" applyFont="1" applyBorder="1" applyProtection="1">
      <alignment vertical="center"/>
      <protection locked="0"/>
    </xf>
    <xf numFmtId="176" fontId="5" fillId="0" borderId="24" xfId="1" applyNumberFormat="1" applyFont="1" applyBorder="1" applyProtection="1">
      <alignment vertical="center"/>
      <protection locked="0"/>
    </xf>
    <xf numFmtId="176" fontId="5" fillId="0" borderId="5" xfId="1" applyNumberFormat="1" applyFont="1" applyBorder="1" applyProtection="1">
      <alignment vertical="center"/>
      <protection locked="0"/>
    </xf>
    <xf numFmtId="176" fontId="5" fillId="0" borderId="2" xfId="1" applyNumberFormat="1" applyFont="1" applyBorder="1" applyAlignment="1" applyProtection="1">
      <alignment horizontal="right" vertical="center"/>
      <protection locked="0"/>
    </xf>
    <xf numFmtId="0" fontId="2" fillId="0" borderId="3" xfId="0" applyFont="1" applyBorder="1" applyAlignment="1">
      <alignment horizontal="center" vertical="center" textRotation="255" wrapText="1"/>
    </xf>
    <xf numFmtId="0" fontId="2" fillId="0" borderId="42" xfId="0" applyFont="1" applyBorder="1" applyAlignment="1">
      <alignment horizontal="center" vertical="center" textRotation="255" wrapText="1"/>
    </xf>
    <xf numFmtId="0" fontId="2" fillId="0" borderId="40" xfId="0" applyFont="1" applyBorder="1" applyAlignment="1">
      <alignment horizontal="center" vertical="center" textRotation="255" wrapText="1"/>
    </xf>
    <xf numFmtId="176" fontId="5" fillId="0" borderId="26" xfId="1" applyNumberFormat="1" applyFont="1" applyBorder="1" applyAlignment="1">
      <alignment horizontal="right" vertical="center"/>
    </xf>
    <xf numFmtId="176" fontId="5" fillId="0" borderId="27" xfId="1" applyNumberFormat="1" applyFont="1" applyBorder="1" applyAlignment="1">
      <alignment horizontal="right" vertical="center"/>
    </xf>
    <xf numFmtId="176" fontId="5" fillId="0" borderId="28" xfId="1" applyNumberFormat="1" applyFont="1" applyBorder="1" applyAlignment="1">
      <alignment horizontal="right" vertical="center"/>
    </xf>
    <xf numFmtId="0" fontId="5" fillId="0" borderId="4" xfId="0" applyFont="1" applyBorder="1" applyAlignment="1">
      <alignment vertical="center"/>
    </xf>
    <xf numFmtId="0" fontId="5" fillId="0" borderId="6" xfId="0" applyFont="1" applyBorder="1" applyAlignment="1">
      <alignment vertical="center"/>
    </xf>
    <xf numFmtId="176" fontId="5" fillId="0" borderId="44" xfId="1" applyNumberFormat="1" applyFont="1" applyBorder="1" applyProtection="1">
      <alignment vertical="center"/>
      <protection locked="0"/>
    </xf>
    <xf numFmtId="176" fontId="5" fillId="0" borderId="6" xfId="1" applyNumberFormat="1" applyFont="1" applyBorder="1" applyProtection="1">
      <alignment vertical="center"/>
      <protection locked="0"/>
    </xf>
    <xf numFmtId="176" fontId="5" fillId="0" borderId="43" xfId="1" applyNumberFormat="1" applyFont="1" applyBorder="1" applyProtection="1">
      <alignment vertical="center"/>
      <protection locked="0"/>
    </xf>
    <xf numFmtId="176" fontId="5" fillId="0" borderId="11" xfId="1" applyNumberFormat="1" applyFont="1" applyBorder="1" applyProtection="1">
      <alignment vertical="center"/>
      <protection locked="0"/>
    </xf>
    <xf numFmtId="176" fontId="5" fillId="0" borderId="17" xfId="1" applyNumberFormat="1" applyFont="1" applyBorder="1" applyProtection="1">
      <alignment vertical="center"/>
      <protection locked="0"/>
    </xf>
    <xf numFmtId="0" fontId="5" fillId="0" borderId="23" xfId="0" applyFont="1" applyBorder="1" applyAlignment="1" applyProtection="1">
      <alignment vertical="center"/>
      <protection locked="0"/>
    </xf>
    <xf numFmtId="0" fontId="5" fillId="0" borderId="3" xfId="0" applyFont="1" applyBorder="1" applyAlignment="1">
      <alignment vertical="center"/>
    </xf>
    <xf numFmtId="176" fontId="5" fillId="0" borderId="45" xfId="1" applyNumberFormat="1" applyFont="1" applyBorder="1" applyProtection="1">
      <alignment vertical="center"/>
      <protection locked="0"/>
    </xf>
    <xf numFmtId="176" fontId="5" fillId="0" borderId="46" xfId="1" applyNumberFormat="1" applyFont="1" applyBorder="1" applyProtection="1">
      <alignment vertical="center"/>
      <protection locked="0"/>
    </xf>
    <xf numFmtId="176" fontId="5" fillId="0" borderId="10" xfId="1" applyNumberFormat="1" applyFont="1" applyBorder="1" applyAlignment="1" applyProtection="1">
      <alignment horizontal="right" vertical="center"/>
      <protection locked="0"/>
    </xf>
    <xf numFmtId="176" fontId="5" fillId="0" borderId="11" xfId="1" applyNumberFormat="1" applyFont="1" applyBorder="1" applyAlignment="1" applyProtection="1">
      <alignment horizontal="right" vertical="center"/>
      <protection locked="0"/>
    </xf>
    <xf numFmtId="176" fontId="5" fillId="0" borderId="47" xfId="1" applyNumberFormat="1" applyFont="1" applyBorder="1" applyAlignment="1">
      <alignment horizontal="right" vertical="center"/>
    </xf>
    <xf numFmtId="176" fontId="5" fillId="0" borderId="48" xfId="1" applyNumberFormat="1" applyFont="1" applyBorder="1" applyAlignment="1">
      <alignment horizontal="right" vertical="center"/>
    </xf>
    <xf numFmtId="176" fontId="5" fillId="0" borderId="49" xfId="1" applyNumberFormat="1" applyFont="1" applyBorder="1" applyAlignment="1">
      <alignment horizontal="right" vertical="center"/>
    </xf>
    <xf numFmtId="38" fontId="5" fillId="0" borderId="0" xfId="1" applyFont="1" applyBorder="1" applyAlignment="1">
      <alignment vertical="center"/>
    </xf>
    <xf numFmtId="0" fontId="5" fillId="0" borderId="13" xfId="0" applyFont="1" applyBorder="1" applyAlignment="1">
      <alignment horizontal="right" vertical="center"/>
    </xf>
    <xf numFmtId="0" fontId="5" fillId="0" borderId="13" xfId="0" applyFont="1" applyBorder="1" applyAlignment="1">
      <alignment horizontal="distributed" vertical="center"/>
    </xf>
    <xf numFmtId="0" fontId="5" fillId="0" borderId="35" xfId="0" applyFont="1" applyBorder="1" applyAlignment="1">
      <alignment horizontal="center" vertical="center"/>
    </xf>
    <xf numFmtId="0" fontId="5" fillId="0" borderId="39" xfId="0" applyFont="1" applyBorder="1" applyAlignment="1">
      <alignment horizontal="center" vertical="center"/>
    </xf>
    <xf numFmtId="0" fontId="5" fillId="0" borderId="36" xfId="0" applyFont="1" applyBorder="1" applyAlignment="1">
      <alignment horizontal="center" vertical="center"/>
    </xf>
    <xf numFmtId="0" fontId="5" fillId="0" borderId="11" xfId="0" applyFont="1" applyBorder="1" applyAlignment="1">
      <alignment horizontal="center" vertical="center"/>
    </xf>
    <xf numFmtId="180" fontId="5" fillId="0" borderId="35" xfId="0" applyNumberFormat="1" applyFont="1" applyBorder="1" applyAlignment="1" applyProtection="1">
      <alignment horizontal="center" vertical="center"/>
      <protection locked="0"/>
    </xf>
    <xf numFmtId="180" fontId="5" fillId="0" borderId="36" xfId="0" applyNumberFormat="1" applyFont="1" applyBorder="1" applyAlignment="1" applyProtection="1">
      <alignment horizontal="center" vertical="center"/>
      <protection locked="0"/>
    </xf>
    <xf numFmtId="180" fontId="5" fillId="0" borderId="11" xfId="0" applyNumberFormat="1" applyFont="1" applyBorder="1" applyAlignment="1" applyProtection="1">
      <alignment horizontal="center" vertical="center"/>
      <protection locked="0"/>
    </xf>
    <xf numFmtId="0" fontId="5" fillId="0" borderId="51" xfId="0" applyFont="1" applyBorder="1" applyAlignment="1">
      <alignment horizontal="center" vertical="center"/>
    </xf>
    <xf numFmtId="0" fontId="5" fillId="0" borderId="50" xfId="0" applyFont="1" applyBorder="1" applyAlignment="1">
      <alignment horizontal="center" vertical="center"/>
    </xf>
    <xf numFmtId="0" fontId="5" fillId="0" borderId="52" xfId="0" applyFont="1" applyBorder="1" applyAlignment="1">
      <alignment horizontal="center" vertical="center"/>
    </xf>
    <xf numFmtId="38" fontId="5" fillId="0" borderId="53" xfId="1" applyFont="1" applyBorder="1" applyAlignment="1" applyProtection="1">
      <alignment vertical="center"/>
      <protection locked="0"/>
    </xf>
    <xf numFmtId="38" fontId="5" fillId="0" borderId="54" xfId="1" applyFont="1" applyBorder="1" applyAlignment="1" applyProtection="1">
      <alignment vertical="center"/>
      <protection locked="0"/>
    </xf>
    <xf numFmtId="38" fontId="5" fillId="0" borderId="53" xfId="1" applyFont="1" applyBorder="1" applyAlignment="1" applyProtection="1">
      <alignment horizontal="right" vertical="center"/>
      <protection locked="0"/>
    </xf>
    <xf numFmtId="38" fontId="5" fillId="0" borderId="54" xfId="1" applyFont="1" applyBorder="1" applyAlignment="1" applyProtection="1">
      <alignment horizontal="right" vertical="center"/>
      <protection locked="0"/>
    </xf>
    <xf numFmtId="179" fontId="5" fillId="0" borderId="68" xfId="0" applyNumberFormat="1" applyFont="1" applyBorder="1" applyAlignment="1" applyProtection="1">
      <alignment horizontal="right" vertical="center"/>
      <protection locked="0"/>
    </xf>
    <xf numFmtId="179" fontId="5" fillId="0" borderId="69" xfId="0" applyNumberFormat="1" applyFont="1" applyBorder="1" applyAlignment="1" applyProtection="1">
      <alignment horizontal="right" vertical="center"/>
      <protection locked="0"/>
    </xf>
    <xf numFmtId="176" fontId="5" fillId="0" borderId="1" xfId="1" applyNumberFormat="1" applyFont="1" applyBorder="1">
      <alignment vertical="center"/>
    </xf>
    <xf numFmtId="176" fontId="5" fillId="0" borderId="2" xfId="1" applyNumberFormat="1" applyFont="1" applyBorder="1">
      <alignment vertical="center"/>
    </xf>
    <xf numFmtId="176" fontId="5" fillId="0" borderId="5" xfId="1" applyNumberFormat="1" applyFont="1" applyBorder="1">
      <alignment vertical="center"/>
    </xf>
    <xf numFmtId="0" fontId="5" fillId="0" borderId="1" xfId="0" applyFont="1" applyBorder="1" applyAlignment="1">
      <alignment vertical="center" shrinkToFit="1"/>
    </xf>
    <xf numFmtId="0" fontId="5" fillId="0" borderId="2" xfId="0" applyFont="1" applyBorder="1" applyAlignment="1">
      <alignment vertical="center" shrinkToFit="1"/>
    </xf>
    <xf numFmtId="177" fontId="5" fillId="0" borderId="1" xfId="2" applyNumberFormat="1" applyFont="1" applyBorder="1" applyAlignment="1" applyProtection="1">
      <alignment horizontal="right" vertical="center"/>
      <protection locked="0"/>
    </xf>
    <xf numFmtId="177" fontId="5" fillId="0" borderId="2" xfId="2" applyNumberFormat="1" applyFont="1" applyBorder="1" applyAlignment="1" applyProtection="1">
      <alignment horizontal="right" vertical="center"/>
      <protection locked="0"/>
    </xf>
    <xf numFmtId="9" fontId="5" fillId="0" borderId="25" xfId="1" applyNumberFormat="1" applyFont="1" applyBorder="1" applyProtection="1">
      <alignment vertical="center"/>
      <protection locked="0"/>
    </xf>
    <xf numFmtId="9" fontId="5" fillId="0" borderId="2" xfId="1" applyNumberFormat="1" applyFont="1" applyBorder="1" applyProtection="1">
      <alignment vertical="center"/>
      <protection locked="0"/>
    </xf>
    <xf numFmtId="177" fontId="5" fillId="0" borderId="25" xfId="2" applyNumberFormat="1" applyFont="1" applyBorder="1" applyAlignment="1" applyProtection="1">
      <alignment horizontal="right" vertical="center"/>
      <protection locked="0"/>
    </xf>
    <xf numFmtId="177" fontId="5" fillId="0" borderId="5" xfId="2" applyNumberFormat="1" applyFont="1" applyBorder="1" applyAlignment="1" applyProtection="1">
      <alignment horizontal="right" vertical="center"/>
      <protection locked="0"/>
    </xf>
    <xf numFmtId="177" fontId="5" fillId="0" borderId="6" xfId="2" applyNumberFormat="1" applyFont="1" applyBorder="1" applyAlignment="1">
      <alignment horizontal="center" vertical="center" wrapText="1"/>
    </xf>
    <xf numFmtId="177" fontId="5" fillId="0" borderId="43" xfId="2" applyNumberFormat="1" applyFont="1" applyBorder="1" applyAlignment="1">
      <alignment horizontal="center" vertical="center" wrapText="1"/>
    </xf>
    <xf numFmtId="177" fontId="5" fillId="0" borderId="13" xfId="2" applyNumberFormat="1" applyFont="1" applyBorder="1" applyAlignment="1">
      <alignment horizontal="center" vertical="center" wrapText="1"/>
    </xf>
    <xf numFmtId="177" fontId="5" fillId="0" borderId="31" xfId="2" applyNumberFormat="1" applyFont="1" applyBorder="1" applyAlignment="1">
      <alignment horizontal="center" vertical="center" wrapText="1"/>
    </xf>
    <xf numFmtId="177" fontId="5" fillId="0" borderId="50" xfId="2" applyNumberFormat="1" applyFont="1" applyBorder="1" applyAlignment="1">
      <alignment horizontal="center" vertical="center"/>
    </xf>
    <xf numFmtId="177" fontId="5" fillId="0" borderId="51" xfId="2" applyNumberFormat="1" applyFont="1" applyBorder="1" applyAlignment="1" applyProtection="1">
      <alignment horizontal="left" vertical="center" shrinkToFit="1"/>
      <protection locked="0"/>
    </xf>
    <xf numFmtId="177" fontId="5" fillId="0" borderId="50" xfId="2" applyNumberFormat="1" applyFont="1" applyBorder="1" applyAlignment="1" applyProtection="1">
      <alignment horizontal="left" vertical="center" shrinkToFit="1"/>
      <protection locked="0"/>
    </xf>
    <xf numFmtId="177" fontId="5" fillId="0" borderId="52" xfId="2" applyNumberFormat="1" applyFont="1" applyBorder="1" applyAlignment="1" applyProtection="1">
      <alignment horizontal="left" vertical="center" shrinkToFit="1"/>
      <protection locked="0"/>
    </xf>
    <xf numFmtId="0" fontId="5" fillId="0" borderId="29" xfId="0" applyFont="1" applyBorder="1" applyAlignment="1">
      <alignment vertical="center"/>
    </xf>
    <xf numFmtId="0" fontId="5" fillId="0" borderId="30" xfId="0" applyFont="1" applyBorder="1" applyAlignment="1">
      <alignment vertical="center"/>
    </xf>
    <xf numFmtId="9" fontId="5" fillId="0" borderId="13" xfId="2" applyNumberFormat="1" applyFont="1" applyBorder="1" applyAlignment="1">
      <alignment horizontal="center" vertical="center"/>
    </xf>
    <xf numFmtId="9" fontId="5" fillId="0" borderId="53" xfId="2" applyNumberFormat="1" applyFont="1" applyBorder="1" applyAlignment="1" applyProtection="1">
      <alignment horizontal="left" vertical="center" shrinkToFit="1"/>
      <protection locked="0"/>
    </xf>
    <xf numFmtId="9" fontId="5" fillId="0" borderId="54" xfId="2" applyNumberFormat="1" applyFont="1" applyBorder="1" applyAlignment="1" applyProtection="1">
      <alignment horizontal="left" vertical="center" shrinkToFit="1"/>
      <protection locked="0"/>
    </xf>
    <xf numFmtId="9" fontId="5" fillId="0" borderId="55" xfId="2" applyNumberFormat="1" applyFont="1" applyBorder="1" applyAlignment="1" applyProtection="1">
      <alignment horizontal="left" vertical="center" shrinkToFit="1"/>
      <protection locked="0"/>
    </xf>
    <xf numFmtId="0" fontId="5" fillId="0" borderId="1" xfId="0" applyFont="1" applyBorder="1" applyAlignment="1">
      <alignment horizontal="center" vertical="center"/>
    </xf>
    <xf numFmtId="0" fontId="5" fillId="0" borderId="2" xfId="0" applyFont="1" applyBorder="1" applyAlignment="1">
      <alignment horizontal="center" vertical="center"/>
    </xf>
    <xf numFmtId="176" fontId="5" fillId="0" borderId="8" xfId="1" applyNumberFormat="1" applyFont="1" applyBorder="1">
      <alignment vertical="center"/>
    </xf>
    <xf numFmtId="176" fontId="5" fillId="0" borderId="0" xfId="1" applyNumberFormat="1" applyFont="1" applyBorder="1">
      <alignment vertical="center"/>
    </xf>
    <xf numFmtId="176" fontId="5" fillId="0" borderId="19" xfId="1" applyNumberFormat="1" applyFont="1" applyBorder="1">
      <alignment vertical="center"/>
    </xf>
    <xf numFmtId="0" fontId="5" fillId="0" borderId="21" xfId="0" applyFont="1" applyBorder="1" applyAlignment="1">
      <alignment horizontal="distributed" vertical="center"/>
    </xf>
    <xf numFmtId="0" fontId="5" fillId="0" borderId="15" xfId="0" applyFont="1" applyBorder="1" applyAlignment="1">
      <alignment horizontal="center" vertical="center" wrapText="1"/>
    </xf>
    <xf numFmtId="0" fontId="5" fillId="0" borderId="16"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4" fillId="0" borderId="11" xfId="0" applyFont="1" applyBorder="1" applyAlignment="1">
      <alignment horizontal="center" vertical="center"/>
    </xf>
    <xf numFmtId="0" fontId="5" fillId="0" borderId="12" xfId="0" applyFont="1" applyBorder="1" applyAlignment="1" applyProtection="1">
      <alignment vertical="center"/>
      <protection locked="0"/>
    </xf>
    <xf numFmtId="38" fontId="5" fillId="0" borderId="68" xfId="1" applyFont="1" applyBorder="1" applyAlignment="1" applyProtection="1">
      <alignment horizontal="right" vertical="center"/>
      <protection locked="0"/>
    </xf>
    <xf numFmtId="38" fontId="5" fillId="0" borderId="69" xfId="1" applyFont="1" applyBorder="1" applyAlignment="1" applyProtection="1">
      <alignment horizontal="right" vertical="center"/>
      <protection locked="0"/>
    </xf>
    <xf numFmtId="0" fontId="5" fillId="0" borderId="68" xfId="0" applyFont="1" applyBorder="1" applyAlignment="1" applyProtection="1">
      <alignment vertical="center"/>
      <protection locked="0"/>
    </xf>
    <xf numFmtId="0" fontId="5" fillId="0" borderId="69" xfId="0" applyFont="1" applyBorder="1" applyAlignment="1" applyProtection="1">
      <alignment vertical="center"/>
      <protection locked="0"/>
    </xf>
    <xf numFmtId="0" fontId="5" fillId="0" borderId="18" xfId="0" applyFont="1" applyBorder="1" applyAlignment="1">
      <alignment horizontal="center" vertical="center"/>
    </xf>
    <xf numFmtId="0" fontId="5" fillId="0" borderId="8" xfId="0" applyFont="1" applyBorder="1" applyAlignment="1">
      <alignment horizontal="center" vertical="center" wrapText="1"/>
    </xf>
    <xf numFmtId="0" fontId="5" fillId="0" borderId="7" xfId="0" applyFont="1" applyBorder="1" applyAlignment="1">
      <alignment horizontal="center" vertical="center"/>
    </xf>
    <xf numFmtId="0" fontId="5" fillId="0" borderId="14" xfId="0" applyFont="1" applyBorder="1" applyAlignment="1">
      <alignment horizontal="center" vertical="center"/>
    </xf>
    <xf numFmtId="0" fontId="5" fillId="0" borderId="57" xfId="0" applyFont="1" applyBorder="1" applyAlignment="1">
      <alignment horizontal="center" vertical="center"/>
    </xf>
    <xf numFmtId="0" fontId="5" fillId="0" borderId="58" xfId="0" applyFont="1" applyBorder="1" applyAlignment="1">
      <alignment horizontal="center" vertical="center"/>
    </xf>
    <xf numFmtId="0" fontId="5" fillId="0" borderId="59" xfId="0" applyFont="1" applyBorder="1" applyAlignment="1">
      <alignment horizontal="center" vertical="center"/>
    </xf>
    <xf numFmtId="38" fontId="5" fillId="0" borderId="57" xfId="1" applyFont="1" applyBorder="1" applyAlignment="1">
      <alignment horizontal="center" vertical="center"/>
    </xf>
    <xf numFmtId="38" fontId="5" fillId="0" borderId="58" xfId="1" applyFont="1" applyBorder="1" applyAlignment="1">
      <alignment horizontal="center" vertical="center"/>
    </xf>
    <xf numFmtId="38" fontId="5" fillId="0" borderId="59" xfId="1" applyFont="1" applyBorder="1" applyAlignment="1">
      <alignment horizontal="center" vertical="center"/>
    </xf>
    <xf numFmtId="0" fontId="5" fillId="0" borderId="60" xfId="0" applyFont="1" applyBorder="1" applyAlignment="1">
      <alignment horizontal="center" vertical="center"/>
    </xf>
    <xf numFmtId="38" fontId="2" fillId="0" borderId="32" xfId="1" applyFont="1" applyBorder="1">
      <alignment vertical="center"/>
    </xf>
    <xf numFmtId="38" fontId="2" fillId="0" borderId="13" xfId="1" applyFont="1" applyBorder="1">
      <alignment vertical="center"/>
    </xf>
    <xf numFmtId="38" fontId="2" fillId="0" borderId="33" xfId="1" applyFont="1" applyBorder="1">
      <alignment vertical="center"/>
    </xf>
    <xf numFmtId="38" fontId="2" fillId="0" borderId="12" xfId="1" applyFont="1" applyBorder="1">
      <alignment vertical="center"/>
    </xf>
    <xf numFmtId="38" fontId="2" fillId="0" borderId="14" xfId="1" applyFont="1" applyBorder="1">
      <alignment vertical="center"/>
    </xf>
    <xf numFmtId="176" fontId="5" fillId="0" borderId="11" xfId="1" applyNumberFormat="1" applyFont="1" applyBorder="1">
      <alignment vertical="center"/>
    </xf>
    <xf numFmtId="176" fontId="5" fillId="0" borderId="17" xfId="1" applyNumberFormat="1" applyFont="1" applyBorder="1">
      <alignment vertical="center"/>
    </xf>
    <xf numFmtId="176" fontId="5" fillId="0" borderId="10" xfId="1" applyNumberFormat="1" applyFont="1" applyBorder="1">
      <alignment vertical="center"/>
    </xf>
    <xf numFmtId="176" fontId="5" fillId="0" borderId="7" xfId="1" applyNumberFormat="1" applyFont="1" applyBorder="1">
      <alignment vertical="center"/>
    </xf>
    <xf numFmtId="0" fontId="5" fillId="0" borderId="61" xfId="0" applyFont="1" applyBorder="1" applyAlignment="1">
      <alignment horizontal="center" vertical="center"/>
    </xf>
    <xf numFmtId="176" fontId="5" fillId="0" borderId="27" xfId="1" applyNumberFormat="1" applyFont="1" applyBorder="1">
      <alignment vertical="center"/>
    </xf>
    <xf numFmtId="176" fontId="5" fillId="0" borderId="28" xfId="1" applyNumberFormat="1" applyFont="1" applyBorder="1">
      <alignment vertical="center"/>
    </xf>
    <xf numFmtId="176" fontId="5" fillId="0" borderId="26" xfId="1" applyNumberFormat="1" applyFont="1" applyBorder="1">
      <alignment vertical="center"/>
    </xf>
    <xf numFmtId="38" fontId="2" fillId="0" borderId="30" xfId="1" applyFont="1" applyBorder="1" applyAlignment="1">
      <alignment vertical="center"/>
    </xf>
    <xf numFmtId="38" fontId="2" fillId="0" borderId="72" xfId="1" applyFont="1" applyBorder="1" applyAlignment="1">
      <alignment vertical="center"/>
    </xf>
  </cellXfs>
  <cellStyles count="15">
    <cellStyle name="パーセント" xfId="2" builtinId="5"/>
    <cellStyle name="桁区切り" xfId="1" builtinId="6"/>
    <cellStyle name="桁区切り 2" xfId="5" xr:uid="{8D62EAF8-894A-4DA1-84B6-975EE41E9F95}"/>
    <cellStyle name="桁区切り 4" xfId="13" xr:uid="{2BD28F91-9BD1-488E-92A7-5627950A3FF8}"/>
    <cellStyle name="標準" xfId="0" builtinId="0"/>
    <cellStyle name="標準 2" xfId="10" xr:uid="{EEB8152B-74E6-4300-82E8-28A057199A1F}"/>
    <cellStyle name="標準 2 2" xfId="9" xr:uid="{C992EFEF-6C62-40A1-A126-79670FAD8587}"/>
    <cellStyle name="標準 3" xfId="4" xr:uid="{4225A776-7BBF-44DA-A0B0-2591209C97A5}"/>
    <cellStyle name="標準 9" xfId="14" xr:uid="{2899ACC2-6C96-4763-A901-A72F1F1482BB}"/>
    <cellStyle name="標準_２３　工業用水道事業　　" xfId="6" xr:uid="{9E03D38F-00CE-4781-8EF9-6A1D2E01B63A}"/>
    <cellStyle name="標準_ホームページ掲載用様式集" xfId="11" xr:uid="{FE215FBC-9245-4F88-91B2-66F1F49E483B}"/>
    <cellStyle name="標準_地活債・合併・防災・旧地総債" xfId="7" xr:uid="{F586CBFE-1032-4764-A3C2-CEC536D17DA9}"/>
    <cellStyle name="標準_東北" xfId="12" xr:uid="{71A91962-8F0B-4B21-88FD-0908EE90C898}"/>
    <cellStyle name="標準_補助・直轄災害要望一覧" xfId="3" xr:uid="{42760B38-151B-419E-95D3-C29D80F41592}"/>
    <cellStyle name="標準_様式集24" xfId="8" xr:uid="{16A9E523-9B5C-460E-9FBF-0C46128B3CAB}"/>
  </cellStyles>
  <dxfs count="2235">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371475</xdr:colOff>
      <xdr:row>2</xdr:row>
      <xdr:rowOff>47625</xdr:rowOff>
    </xdr:from>
    <xdr:to>
      <xdr:col>9</xdr:col>
      <xdr:colOff>47625</xdr:colOff>
      <xdr:row>3</xdr:row>
      <xdr:rowOff>123825</xdr:rowOff>
    </xdr:to>
    <xdr:sp macro="" textlink="">
      <xdr:nvSpPr>
        <xdr:cNvPr id="2" name="楕円 1">
          <a:extLst>
            <a:ext uri="{FF2B5EF4-FFF2-40B4-BE49-F238E27FC236}">
              <a16:creationId xmlns:a16="http://schemas.microsoft.com/office/drawing/2014/main" id="{00000000-0008-0000-0000-000002000000}"/>
            </a:ext>
          </a:extLst>
        </xdr:cNvPr>
        <xdr:cNvSpPr/>
      </xdr:nvSpPr>
      <xdr:spPr>
        <a:xfrm>
          <a:off x="3209925" y="257175"/>
          <a:ext cx="942975" cy="29527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57150</xdr:colOff>
      <xdr:row>0</xdr:row>
      <xdr:rowOff>38100</xdr:rowOff>
    </xdr:from>
    <xdr:to>
      <xdr:col>12</xdr:col>
      <xdr:colOff>47625</xdr:colOff>
      <xdr:row>2</xdr:row>
      <xdr:rowOff>123825</xdr:rowOff>
    </xdr:to>
    <xdr:sp macro="" textlink="">
      <xdr:nvSpPr>
        <xdr:cNvPr id="3" name="楕円 2">
          <a:extLst>
            <a:ext uri="{FF2B5EF4-FFF2-40B4-BE49-F238E27FC236}">
              <a16:creationId xmlns:a16="http://schemas.microsoft.com/office/drawing/2014/main" id="{00000000-0008-0000-0000-000003000000}"/>
            </a:ext>
          </a:extLst>
        </xdr:cNvPr>
        <xdr:cNvSpPr/>
      </xdr:nvSpPr>
      <xdr:spPr>
        <a:xfrm>
          <a:off x="4286250" y="38100"/>
          <a:ext cx="942975" cy="29527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771525</xdr:colOff>
      <xdr:row>11</xdr:row>
      <xdr:rowOff>142875</xdr:rowOff>
    </xdr:from>
    <xdr:to>
      <xdr:col>15</xdr:col>
      <xdr:colOff>559733</xdr:colOff>
      <xdr:row>30</xdr:row>
      <xdr:rowOff>47625</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2781300" y="1819275"/>
          <a:ext cx="5446058" cy="2800350"/>
        </a:xfrm>
        <a:prstGeom prst="rect">
          <a:avLst/>
        </a:prstGeom>
        <a:solidFill>
          <a:srgbClr val="FFFF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600">
              <a:solidFill>
                <a:sysClr val="windowText" lastClr="000000"/>
              </a:solidFill>
            </a:rPr>
            <a:t>実際発生額（事業実施状況等調書の数値と合致するもの）で作成すること。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FC5AADF7-5105-47BE-8193-2E1EE9D3C7C2}"/>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C1532D32-D3C5-40F0-0490-273DD27C366F}"/>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7B1554CB-8FA1-8A0E-80FF-88A332B8DC2B}"/>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44F89DBF-052C-4B1D-9F62-C536D55B5A69}"/>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F536ABB2-632A-06EA-2673-5DAC46503D37}"/>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3942BFE9-2EFC-5382-36A6-934E7491D19A}"/>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2395F6BB-8992-4BDA-ADF3-14473E6FCB64}"/>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73D25C83-5698-9FE0-2748-C9B4736A9EB5}"/>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20650A3F-97A2-7448-F969-FA0D4783793A}"/>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4D169C31-03B2-432A-A1E0-24519A967B58}"/>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2457094E-C538-DBD2-E128-4B3C226E1485}"/>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072CA259-6762-1F8B-605F-4387FB51D1D7}"/>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6D131F09-F688-4D30-BD7C-614A28BA8C9F}"/>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06D8B02C-7E70-91DA-1955-74B15BAC37A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DDC42CBE-F7CF-2C0B-5A90-9A666A4E0195}"/>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B4ED23D3-691E-4654-BB59-461F324A2557}"/>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476D3F40-F8CB-CB1D-718D-F35B0A9239F6}"/>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D7A21D8A-963B-A57B-04EC-DFC37AFADC81}"/>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281E9714-2A98-42AC-A96D-04F12B16438A}"/>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972314E9-3426-5A23-AF9E-492A8A1B313A}"/>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399ECC4-9A41-82CD-D16C-BDC68C2D3863}"/>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97CB4C66-B132-473C-AAB4-CD6412A35045}"/>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E98E4D45-205D-FF33-2247-E2B4F30321AD}"/>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05270676-2853-EABC-9CDE-03D1D01A52F1}"/>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FBF02102-5837-4005-B4FB-73054085A637}"/>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F0D8E414-412E-A9CD-2D8F-8FE96AC52BEE}"/>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381B2AF9-01B8-E570-D839-1728C06584DF}"/>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D976B3E3-1106-474D-9E09-6A894069884F}"/>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AE90B035-9B1A-312E-3640-EC27CCDBCA26}"/>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3190D9BB-F48D-3AF6-BCB7-671AFB6A0054}"/>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3</xdr:row>
      <xdr:rowOff>85725</xdr:rowOff>
    </xdr:from>
    <xdr:to>
      <xdr:col>14</xdr:col>
      <xdr:colOff>0</xdr:colOff>
      <xdr:row>5</xdr:row>
      <xdr:rowOff>4643</xdr:rowOff>
    </xdr:to>
    <xdr:sp macro="" textlink="">
      <xdr:nvSpPr>
        <xdr:cNvPr id="2" name="Text Box 2">
          <a:extLst>
            <a:ext uri="{FF2B5EF4-FFF2-40B4-BE49-F238E27FC236}">
              <a16:creationId xmlns:a16="http://schemas.microsoft.com/office/drawing/2014/main" id="{00000000-0008-0000-0100-000002000000}"/>
            </a:ext>
          </a:extLst>
        </xdr:cNvPr>
        <xdr:cNvSpPr txBox="1">
          <a:spLocks noChangeArrowheads="1"/>
        </xdr:cNvSpPr>
      </xdr:nvSpPr>
      <xdr:spPr bwMode="auto">
        <a:xfrm>
          <a:off x="14497050" y="828675"/>
          <a:ext cx="0" cy="185618"/>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名</a:t>
          </a:r>
        </a:p>
      </xdr:txBody>
    </xdr:sp>
    <xdr:clientData/>
  </xdr:twoCellAnchor>
  <xdr:twoCellAnchor>
    <xdr:from>
      <xdr:col>11</xdr:col>
      <xdr:colOff>390525</xdr:colOff>
      <xdr:row>6</xdr:row>
      <xdr:rowOff>238125</xdr:rowOff>
    </xdr:from>
    <xdr:to>
      <xdr:col>11</xdr:col>
      <xdr:colOff>838200</xdr:colOff>
      <xdr:row>6</xdr:row>
      <xdr:rowOff>238125</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11496675" y="142875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504825</xdr:colOff>
      <xdr:row>6</xdr:row>
      <xdr:rowOff>428625</xdr:rowOff>
    </xdr:from>
    <xdr:to>
      <xdr:col>8</xdr:col>
      <xdr:colOff>657225</xdr:colOff>
      <xdr:row>6</xdr:row>
      <xdr:rowOff>428625</xdr:rowOff>
    </xdr:to>
    <xdr:sp macro="" textlink="">
      <xdr:nvSpPr>
        <xdr:cNvPr id="4" name="Line 6">
          <a:extLst>
            <a:ext uri="{FF2B5EF4-FFF2-40B4-BE49-F238E27FC236}">
              <a16:creationId xmlns:a16="http://schemas.microsoft.com/office/drawing/2014/main" id="{00000000-0008-0000-0100-000004000000}"/>
            </a:ext>
          </a:extLst>
        </xdr:cNvPr>
        <xdr:cNvSpPr>
          <a:spLocks noChangeShapeType="1"/>
        </xdr:cNvSpPr>
      </xdr:nvSpPr>
      <xdr:spPr bwMode="auto">
        <a:xfrm>
          <a:off x="9153525" y="16192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123825</xdr:colOff>
      <xdr:row>8</xdr:row>
      <xdr:rowOff>76200</xdr:rowOff>
    </xdr:from>
    <xdr:to>
      <xdr:col>8</xdr:col>
      <xdr:colOff>171450</xdr:colOff>
      <xdr:row>8</xdr:row>
      <xdr:rowOff>314325</xdr:rowOff>
    </xdr:to>
    <xdr:sp macro="" textlink="">
      <xdr:nvSpPr>
        <xdr:cNvPr id="5" name="AutoShape 7">
          <a:extLst>
            <a:ext uri="{FF2B5EF4-FFF2-40B4-BE49-F238E27FC236}">
              <a16:creationId xmlns:a16="http://schemas.microsoft.com/office/drawing/2014/main" id="{00000000-0008-0000-0100-000005000000}"/>
            </a:ext>
          </a:extLst>
        </xdr:cNvPr>
        <xdr:cNvSpPr>
          <a:spLocks/>
        </xdr:cNvSpPr>
      </xdr:nvSpPr>
      <xdr:spPr bwMode="auto">
        <a:xfrm>
          <a:off x="8772525" y="2114550"/>
          <a:ext cx="47625" cy="238125"/>
        </a:xfrm>
        <a:prstGeom prst="leftBracket">
          <a:avLst>
            <a:gd name="adj" fmla="val 4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971550</xdr:colOff>
      <xdr:row>8</xdr:row>
      <xdr:rowOff>66675</xdr:rowOff>
    </xdr:from>
    <xdr:to>
      <xdr:col>8</xdr:col>
      <xdr:colOff>1057275</xdr:colOff>
      <xdr:row>8</xdr:row>
      <xdr:rowOff>323850</xdr:rowOff>
    </xdr:to>
    <xdr:sp macro="" textlink="">
      <xdr:nvSpPr>
        <xdr:cNvPr id="6" name="AutoShape 8">
          <a:extLst>
            <a:ext uri="{FF2B5EF4-FFF2-40B4-BE49-F238E27FC236}">
              <a16:creationId xmlns:a16="http://schemas.microsoft.com/office/drawing/2014/main" id="{00000000-0008-0000-0100-000006000000}"/>
            </a:ext>
          </a:extLst>
        </xdr:cNvPr>
        <xdr:cNvSpPr>
          <a:spLocks/>
        </xdr:cNvSpPr>
      </xdr:nvSpPr>
      <xdr:spPr bwMode="auto">
        <a:xfrm>
          <a:off x="9620250" y="2105025"/>
          <a:ext cx="85725" cy="257175"/>
        </a:xfrm>
        <a:prstGeom prst="rightBracket">
          <a:avLst>
            <a:gd name="adj"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942975</xdr:colOff>
      <xdr:row>7</xdr:row>
      <xdr:rowOff>47625</xdr:rowOff>
    </xdr:from>
    <xdr:to>
      <xdr:col>11</xdr:col>
      <xdr:colOff>1019175</xdr:colOff>
      <xdr:row>7</xdr:row>
      <xdr:rowOff>304800</xdr:rowOff>
    </xdr:to>
    <xdr:sp macro="" textlink="">
      <xdr:nvSpPr>
        <xdr:cNvPr id="7" name="AutoShape 13">
          <a:extLst>
            <a:ext uri="{FF2B5EF4-FFF2-40B4-BE49-F238E27FC236}">
              <a16:creationId xmlns:a16="http://schemas.microsoft.com/office/drawing/2014/main" id="{00000000-0008-0000-0100-000007000000}"/>
            </a:ext>
          </a:extLst>
        </xdr:cNvPr>
        <xdr:cNvSpPr>
          <a:spLocks/>
        </xdr:cNvSpPr>
      </xdr:nvSpPr>
      <xdr:spPr bwMode="auto">
        <a:xfrm>
          <a:off x="12049125" y="1752600"/>
          <a:ext cx="76200" cy="257175"/>
        </a:xfrm>
        <a:prstGeom prst="rightBracket">
          <a:avLst>
            <a:gd name="adj" fmla="val 281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190500</xdr:colOff>
      <xdr:row>7</xdr:row>
      <xdr:rowOff>66675</xdr:rowOff>
    </xdr:from>
    <xdr:to>
      <xdr:col>11</xdr:col>
      <xdr:colOff>257175</xdr:colOff>
      <xdr:row>7</xdr:row>
      <xdr:rowOff>304800</xdr:rowOff>
    </xdr:to>
    <xdr:sp macro="" textlink="">
      <xdr:nvSpPr>
        <xdr:cNvPr id="8" name="AutoShape 14">
          <a:extLst>
            <a:ext uri="{FF2B5EF4-FFF2-40B4-BE49-F238E27FC236}">
              <a16:creationId xmlns:a16="http://schemas.microsoft.com/office/drawing/2014/main" id="{00000000-0008-0000-0100-000008000000}"/>
            </a:ext>
          </a:extLst>
        </xdr:cNvPr>
        <xdr:cNvSpPr>
          <a:spLocks/>
        </xdr:cNvSpPr>
      </xdr:nvSpPr>
      <xdr:spPr bwMode="auto">
        <a:xfrm>
          <a:off x="11296650" y="1771650"/>
          <a:ext cx="66675" cy="238125"/>
        </a:xfrm>
        <a:prstGeom prst="leftBracket">
          <a:avLst>
            <a:gd name="adj" fmla="val 297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840442</xdr:colOff>
      <xdr:row>7</xdr:row>
      <xdr:rowOff>11206</xdr:rowOff>
    </xdr:from>
    <xdr:to>
      <xdr:col>9</xdr:col>
      <xdr:colOff>168088</xdr:colOff>
      <xdr:row>13</xdr:row>
      <xdr:rowOff>78441</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4560795" y="1714500"/>
          <a:ext cx="5446058" cy="3115235"/>
        </a:xfrm>
        <a:prstGeom prst="rect">
          <a:avLst/>
        </a:prstGeom>
        <a:solidFill>
          <a:srgbClr val="FFFF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600">
              <a:solidFill>
                <a:sysClr val="windowText" lastClr="000000"/>
              </a:solidFill>
            </a:rPr>
            <a:t>実際発生額（事業実施状況等調書の数値と合致するもの）で作成すること。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53D1CCDE-8E36-4C6B-83E1-16FA17CF23A7}"/>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E78D910C-B294-EB05-DC71-4BEBC5EAA054}"/>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DFB2A1EB-4D93-46E6-A06B-E1CA4F16B5C1}"/>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837F44C1-05AD-4A68-BE02-F93CBFD6DB4D}"/>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B0EBA5D2-3FB0-B7E1-A4F3-C01BB51703CC}"/>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8EFFB7F8-207E-BB3D-D51C-72819E3699A8}"/>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ED60508F-991D-43C8-9E85-FD2D7A026C4C}"/>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7E23ECAC-5481-2E0F-1D5B-2992DF51EB0D}"/>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EDFBE93C-ACB6-063C-AF4A-EB10F97F71F2}"/>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55BB0631-571B-4D2B-8F79-25A74E20FEA3}"/>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A067ABAF-E915-B6D6-F34A-90261BBAAF51}"/>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1B41D1B6-36EA-D531-E1AC-8AC9CB6A1BC2}"/>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97D72315-D4D4-44AD-B394-4BC253F4777B}"/>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F3642136-A5E6-9016-6944-E909EC7231C2}"/>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844DE8F8-BB0C-6C4B-C516-0311CCD6D857}"/>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94B5AA7C-70E4-4C40-BA8A-20940AD6370A}"/>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3094747C-3A4A-5216-1399-FF766DCE71B2}"/>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D417618A-6812-21D6-E4F2-276A39B50C9B}"/>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A53BA67A-B544-450D-B6CA-17102B06FA14}"/>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57F4E4D3-9A2E-3C2A-4363-E5D96BCA9910}"/>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4AB29328-743D-D373-8AE3-2F01E485B137}"/>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F3668E75-42EB-44D9-8877-6462FEA8D0AB}"/>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E2B0562D-11CD-56AE-C761-983B3B937DF8}"/>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351164D6-DADE-5575-7D63-F19A7B1B80EE}"/>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81BFE6FF-D531-4577-9FCA-4988E0E9973D}"/>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96B79C26-44EC-947A-65DA-ECE68532FED0}"/>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1B98524E-AEF3-7FB4-7ACD-308F71DC39E1}"/>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01B399C4-5B16-4080-9939-7FD11741EC29}"/>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C54B4492-B4C6-28C5-E4DA-9EFA027245B1}"/>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6763467C-5A8F-9C03-BA33-F0090895F628}"/>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358140</xdr:colOff>
      <xdr:row>21</xdr:row>
      <xdr:rowOff>30480</xdr:rowOff>
    </xdr:from>
    <xdr:to>
      <xdr:col>13</xdr:col>
      <xdr:colOff>297180</xdr:colOff>
      <xdr:row>21</xdr:row>
      <xdr:rowOff>266700</xdr:rowOff>
    </xdr:to>
    <xdr:sp macro="" textlink="">
      <xdr:nvSpPr>
        <xdr:cNvPr id="2" name="吹き出し: 四角形 1">
          <a:extLst>
            <a:ext uri="{FF2B5EF4-FFF2-40B4-BE49-F238E27FC236}">
              <a16:creationId xmlns:a16="http://schemas.microsoft.com/office/drawing/2014/main" id="{406FCA1D-FC10-48A8-B753-D041880BA9F1}"/>
            </a:ext>
          </a:extLst>
        </xdr:cNvPr>
        <xdr:cNvSpPr/>
      </xdr:nvSpPr>
      <xdr:spPr bwMode="auto">
        <a:xfrm>
          <a:off x="9083040" y="4137660"/>
          <a:ext cx="1790700" cy="236220"/>
        </a:xfrm>
        <a:prstGeom prst="wedgeRectCallout">
          <a:avLst>
            <a:gd name="adj1" fmla="val -62687"/>
            <a:gd name="adj2" fmla="val -6582"/>
          </a:avLst>
        </a:prstGeom>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kern="1200"/>
            <a:t>プルダウンから選択</a:t>
          </a:r>
        </a:p>
      </xdr:txBody>
    </xdr:sp>
    <xdr:clientData/>
  </xdr:twoCellAnchor>
  <xdr:twoCellAnchor>
    <xdr:from>
      <xdr:col>10</xdr:col>
      <xdr:colOff>358140</xdr:colOff>
      <xdr:row>22</xdr:row>
      <xdr:rowOff>38100</xdr:rowOff>
    </xdr:from>
    <xdr:to>
      <xdr:col>13</xdr:col>
      <xdr:colOff>297180</xdr:colOff>
      <xdr:row>22</xdr:row>
      <xdr:rowOff>274320</xdr:rowOff>
    </xdr:to>
    <xdr:sp macro="" textlink="">
      <xdr:nvSpPr>
        <xdr:cNvPr id="3" name="吹き出し: 四角形 2">
          <a:extLst>
            <a:ext uri="{FF2B5EF4-FFF2-40B4-BE49-F238E27FC236}">
              <a16:creationId xmlns:a16="http://schemas.microsoft.com/office/drawing/2014/main" id="{1DAFCEF3-2DF5-4F66-93E1-E5F126EBE371}"/>
            </a:ext>
          </a:extLst>
        </xdr:cNvPr>
        <xdr:cNvSpPr/>
      </xdr:nvSpPr>
      <xdr:spPr bwMode="auto">
        <a:xfrm>
          <a:off x="9083040" y="4457700"/>
          <a:ext cx="1790700" cy="236220"/>
        </a:xfrm>
        <a:prstGeom prst="wedgeRectCallout">
          <a:avLst>
            <a:gd name="adj1" fmla="val -62687"/>
            <a:gd name="adj2" fmla="val -6582"/>
          </a:avLst>
        </a:prstGeom>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kern="1200"/>
            <a:t>プルダウンから選択</a:t>
          </a:r>
        </a:p>
      </xdr:txBody>
    </xdr:sp>
    <xdr:clientData/>
  </xdr:twoCellAnchor>
  <xdr:twoCellAnchor>
    <xdr:from>
      <xdr:col>10</xdr:col>
      <xdr:colOff>342900</xdr:colOff>
      <xdr:row>20</xdr:row>
      <xdr:rowOff>68580</xdr:rowOff>
    </xdr:from>
    <xdr:to>
      <xdr:col>13</xdr:col>
      <xdr:colOff>281940</xdr:colOff>
      <xdr:row>20</xdr:row>
      <xdr:rowOff>304800</xdr:rowOff>
    </xdr:to>
    <xdr:sp macro="" textlink="">
      <xdr:nvSpPr>
        <xdr:cNvPr id="4" name="吹き出し: 四角形 3">
          <a:extLst>
            <a:ext uri="{FF2B5EF4-FFF2-40B4-BE49-F238E27FC236}">
              <a16:creationId xmlns:a16="http://schemas.microsoft.com/office/drawing/2014/main" id="{D502FF1E-A968-498A-8171-4BFF126006DD}"/>
            </a:ext>
          </a:extLst>
        </xdr:cNvPr>
        <xdr:cNvSpPr/>
      </xdr:nvSpPr>
      <xdr:spPr bwMode="auto">
        <a:xfrm>
          <a:off x="9067800" y="3688080"/>
          <a:ext cx="1790700" cy="236220"/>
        </a:xfrm>
        <a:prstGeom prst="wedgeRectCallout">
          <a:avLst>
            <a:gd name="adj1" fmla="val -62687"/>
            <a:gd name="adj2" fmla="val -6582"/>
          </a:avLst>
        </a:prstGeom>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kern="1200"/>
            <a:t>借入予定額と同額となる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C539C96A-8361-47AD-A9D7-1EB0E4A8EA6C}"/>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8346DE95-0A99-D753-C99E-9B215BBA08FF}"/>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D0EA1E49-A9DB-D7E2-590E-34AA135A7170}"/>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DF112DB8-FDE2-41CC-9F62-47EBD9C8A09F}"/>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3D085771-10CB-FDCC-83B9-BA08CA57ED67}"/>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3376DD5D-FBDE-F1D1-A6AA-17CDE79563AD}"/>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EBFE202A-5739-4F20-867E-4AE1AE16DF0F}"/>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8759F7E9-535B-B431-E8E1-A0D08390CF66}"/>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AB3E52E-2C37-0A99-4467-6A228A5CC257}"/>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65E32D40-A425-4722-A26E-406590AAD33B}"/>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F1FEB8F2-47A2-7FC0-1049-9933EC5E9A6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D92CBFF-C5FD-75CD-4C77-F4C37819F087}"/>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6680A2DE-B41E-4EC9-9976-0AD1FF397AB9}"/>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68D5C9E4-4B06-7841-7DAB-46C4D4AD9615}"/>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7F1C2145-3943-B91D-9277-18D441655F2E}"/>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9C237AB7-D2EC-4CE9-831D-6ACD91370AD8}"/>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BF0A8EDF-1460-12AE-03C0-1DCCA867F63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05E5B5A8-C99E-7C3B-A75F-D7208D3F5AB9}"/>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3079D99C-F5C6-4559-87AD-76875FEB2E7E}"/>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45135D19-83F9-50F5-662F-F010648CB66D}"/>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B0C83EC1-5321-6D70-8F94-9D88A1C4E4D1}"/>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E0C4902E-1E23-493E-B511-F8A602411245}"/>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2C23671C-5915-B171-5F3F-3E94C6A29988}"/>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CE731ECE-0FC3-1921-14BC-6C4742835A3C}"/>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9D4BE771-2A97-43E5-9D22-0FBF4D33493E}"/>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12F02A57-5783-B8A9-D0CA-0D263F096CDA}"/>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8951B251-D5A0-EAA9-F422-E67244F8ABD1}"/>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090E8F6C-EFCA-4775-8707-154CF2ADA02D}"/>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C048C76B-5200-11F0-7F4C-496FDF2480B8}"/>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448F5138-6ABB-9361-CA43-210A8E11CA46}"/>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10</xdr:row>
      <xdr:rowOff>28575</xdr:rowOff>
    </xdr:from>
    <xdr:to>
      <xdr:col>6</xdr:col>
      <xdr:colOff>285750</xdr:colOff>
      <xdr:row>11</xdr:row>
      <xdr:rowOff>200025</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61975" y="2333625"/>
          <a:ext cx="1647825" cy="4191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BF4070E2-BCFB-436C-AF05-9BAC18D448CE}"/>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3903BE7A-0985-6FBE-5D20-995BD1745A0E}"/>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1F63581-F951-BD9F-CBA1-6531B1C7F7C8}"/>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6EDF7AC7-C15D-4A32-9BF7-6D861CCBE6BA}"/>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D198C36D-2FAE-F069-B56D-A74DE8F121DE}"/>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59902B66-BA55-B909-9E29-D92721249A8C}"/>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9BB9706C-0183-44F2-945B-5D66846BBA6D}"/>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96F2AF27-A6CA-F626-7F74-2AD95E4F67C7}"/>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2E9318FA-929D-D470-2A1D-5608AA53371D}"/>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4CD03CD4-32CF-4C2D-9172-3C9C3C6066B8}"/>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792DC419-77DF-2073-7B4E-859B4F48996F}"/>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4C14A19A-A87B-3B29-F555-F7CA4AD9F159}"/>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B587AAD1-956A-49D0-AC94-53282F999A51}"/>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F4DC614F-3510-C5E0-D812-4956442E8BC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523785E-D0C1-FD00-7C7E-B3FE76767D06}"/>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E70B0D69-C3F6-4C73-ACCF-3DD843CF8597}"/>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BD122C66-BC62-2172-74D6-115A9D4D8EC8}"/>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03A3706-39C8-BFCC-C8DE-20C191530049}"/>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51A28CAF-018A-41C0-AD6D-1F8C51681A04}"/>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34D04E4D-C16D-76E7-B2CC-495584989604}"/>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8D1515A5-7A27-7F2C-9E50-0FB460E19CD3}"/>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108227B2-9290-408A-96EF-76CDD92C1435}"/>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9AB04539-D1F8-517E-7E38-4C050B59BDF1}"/>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34E44B4-12EF-5A3A-91E3-D5DDA5AF0FFF}"/>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08938C61-D88D-4CDC-B003-E990146D3954}"/>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27CDF6D9-CD9F-19F6-1A2A-CE03739120E1}"/>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A8F70656-3AC9-5F86-38A0-29EFC1F63B2E}"/>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71765AB1-8177-482F-A2CF-6C832B27822E}"/>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31846DB4-CC50-FD81-5E3A-5780487A42A0}"/>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51016F62-9DA8-7FA9-32FB-4F7D6BEEEA50}"/>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xdr:colOff>
      <xdr:row>38</xdr:row>
      <xdr:rowOff>19050</xdr:rowOff>
    </xdr:from>
    <xdr:to>
      <xdr:col>38</xdr:col>
      <xdr:colOff>266700</xdr:colOff>
      <xdr:row>42</xdr:row>
      <xdr:rowOff>228600</xdr:rowOff>
    </xdr:to>
    <xdr:grpSp>
      <xdr:nvGrpSpPr>
        <xdr:cNvPr id="2" name="グループ化 1">
          <a:extLst>
            <a:ext uri="{FF2B5EF4-FFF2-40B4-BE49-F238E27FC236}">
              <a16:creationId xmlns:a16="http://schemas.microsoft.com/office/drawing/2014/main" id="{9026EA5B-76EA-449F-A7B9-977446C505F5}"/>
            </a:ext>
          </a:extLst>
        </xdr:cNvPr>
        <xdr:cNvGrpSpPr/>
      </xdr:nvGrpSpPr>
      <xdr:grpSpPr>
        <a:xfrm>
          <a:off x="1076325" y="7839075"/>
          <a:ext cx="11172825" cy="1133475"/>
          <a:chOff x="1066800" y="7839075"/>
          <a:chExt cx="11172825" cy="1133475"/>
        </a:xfrm>
      </xdr:grpSpPr>
      <xdr:sp macro="" textlink="">
        <xdr:nvSpPr>
          <xdr:cNvPr id="3" name="正方形/長方形 2">
            <a:extLst>
              <a:ext uri="{FF2B5EF4-FFF2-40B4-BE49-F238E27FC236}">
                <a16:creationId xmlns:a16="http://schemas.microsoft.com/office/drawing/2014/main" id="{60A26A68-BB45-CEA7-7D9F-14AEBE43C24B}"/>
              </a:ext>
            </a:extLst>
          </xdr:cNvPr>
          <xdr:cNvSpPr/>
        </xdr:nvSpPr>
        <xdr:spPr>
          <a:xfrm>
            <a:off x="1066800" y="7839075"/>
            <a:ext cx="60674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BCA9EB4D-4B24-234C-9FA3-782779163D33}"/>
              </a:ext>
            </a:extLst>
          </xdr:cNvPr>
          <xdr:cNvSpPr/>
        </xdr:nvSpPr>
        <xdr:spPr>
          <a:xfrm>
            <a:off x="6762750" y="8086725"/>
            <a:ext cx="547687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88DA8ED8-3B14-4FD3-AAB3-E4B1E8882EFA}"/>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1CF72E41-2CC3-4110-09CA-B023B8AEBEC3}"/>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1E21E816-8E37-7DE3-2423-969206390DA9}"/>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5B797F86-36D1-40B8-A6BC-08E646CAA4FD}"/>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1BEF9CE0-AD6E-BFE9-9ACB-7EA56EA98E76}"/>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50A8F8D6-CF5D-8080-E020-FA43E081D69E}"/>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3974E7EB-0EDD-401B-81A4-452E87D8ED86}"/>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596650F4-875F-BF70-7AF7-7C98F13A3FCE}"/>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7CADBB19-C6B0-7167-382A-600DB6FFBBF5}"/>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EF586285-6C9B-4A2C-A92C-A1E6058FD6B4}"/>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E94311CE-CFE4-F4EC-4761-AD49BAAF46B6}"/>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B25F6715-C988-0662-16F9-E80EEAC0867C}"/>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8045D3E8-53E4-45CB-AF32-5119B20386DD}"/>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D54D21CD-8B22-691F-8BC4-6A9B5B75117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99A68F6A-0E22-D9C8-FD99-7F64938F8F55}"/>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CA12266B-CDDF-43B7-8D8E-D4750FC56367}"/>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981B622D-88DB-1A17-A44B-D6416C30993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E6B0A101-FD54-54F9-79E1-3C4D8B384FF9}"/>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FDC94F90-CCF9-4C57-A364-745CEAA88B39}"/>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5A14D86C-F85D-CB02-3A45-FB6C4828592B}"/>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CB73B68B-FBC6-926E-ACF3-A1D09F3A52EB}"/>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C2C904BD-7400-4214-A830-119269C4E30F}"/>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C4B2EC9B-2ADE-8B07-98AA-B0CE609DF486}"/>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3A9D07BA-0296-F716-BDE4-89D6A66D5C3B}"/>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F222C80A-1789-4F1D-A011-BCA8743E22A4}"/>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2DD4ABB1-B36E-2B6D-C7F2-6B99B26715BC}"/>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2B8C48EF-90C9-CBDA-E17D-6FC4E3BE0F09}"/>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239D72AA-4858-4C39-A26F-EFD66186AC3E}"/>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FC1BAA17-4217-8FEB-3BFA-B84A6D18455E}"/>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8E7E36BE-7FE8-3AB9-3680-3C7B824D2C6E}"/>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4" name="グループ化 3">
          <a:extLst>
            <a:ext uri="{FF2B5EF4-FFF2-40B4-BE49-F238E27FC236}">
              <a16:creationId xmlns:a16="http://schemas.microsoft.com/office/drawing/2014/main" id="{FB568DF3-6C83-E856-54CA-A3AEA18ED625}"/>
            </a:ext>
          </a:extLst>
        </xdr:cNvPr>
        <xdr:cNvGrpSpPr/>
      </xdr:nvGrpSpPr>
      <xdr:grpSpPr>
        <a:xfrm>
          <a:off x="1066800" y="7839075"/>
          <a:ext cx="12982575" cy="1133475"/>
          <a:chOff x="1066800" y="7839075"/>
          <a:chExt cx="12982575" cy="1133475"/>
        </a:xfrm>
      </xdr:grpSpPr>
      <xdr:sp macro="" textlink="">
        <xdr:nvSpPr>
          <xdr:cNvPr id="2" name="正方形/長方形 1">
            <a:extLst>
              <a:ext uri="{FF2B5EF4-FFF2-40B4-BE49-F238E27FC236}">
                <a16:creationId xmlns:a16="http://schemas.microsoft.com/office/drawing/2014/main" id="{690BE1B7-52F6-7FD2-B07A-B4824CE05BBE}"/>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3" name="正方形/長方形 2">
            <a:extLst>
              <a:ext uri="{FF2B5EF4-FFF2-40B4-BE49-F238E27FC236}">
                <a16:creationId xmlns:a16="http://schemas.microsoft.com/office/drawing/2014/main" id="{A75B150E-4CC4-E99C-CD35-7B1BA1A5EAB9}"/>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A33EA371-D900-4DB0-9874-2D3FBFD5A59F}"/>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CC002CBF-18BA-2088-623E-DCB5CAF48BAD}"/>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B725BECF-87A5-6917-ABB3-2411E44EDEFB}"/>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92FBC5A6-5FDA-4613-BD9B-79207A2C6070}"/>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CBDCD6A9-1C84-D297-E3E8-36CD17DF4939}"/>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B25EAB51-2307-7D75-435F-8D98DD3EE9F7}"/>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CEA8FA3F-795A-43B4-9655-514C5D83F082}"/>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54171AAF-81AC-9EBE-F117-F047A729140C}"/>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BF25DBB4-1E6D-5259-07E4-0B6F995A7856}"/>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706CBE2D-682C-4010-A4CF-296C08DAAB24}"/>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9F846BD6-75B1-841E-D432-A9418BC375BA}"/>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3DA709F8-7301-1362-563D-3D5CC3150963}"/>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1CC11507-EAD7-4C8B-B3BC-764800B926CA}"/>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CE6C63AD-B25F-68E6-FC78-CBA79524AB51}"/>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45DE168A-F95A-EBFF-9F3F-A32A09DE5BED}"/>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20DEA377-6DE2-496A-92B9-1DA61B286B24}"/>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C4FA5C73-C98B-0763-E362-7D272B6297EF}"/>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2858B1FD-3F83-5FD7-62C8-BAB42C69CDDE}"/>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70605DB3-BB96-47D5-A829-E07574A822F0}"/>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246FA83B-658C-2E39-1A6F-79C97BCCCE1E}"/>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0D1AEC8C-1D16-A1D0-4788-A73219B28352}"/>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11EB7121-F1E7-4B15-A743-F703C041A069}"/>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C802C0D6-86FD-1695-4705-426CB2B5171C}"/>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D32CFBB4-8052-49E3-E422-EEB2520FAAD0}"/>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9525</xdr:colOff>
      <xdr:row>56</xdr:row>
      <xdr:rowOff>19050</xdr:rowOff>
    </xdr:from>
    <xdr:to>
      <xdr:col>38</xdr:col>
      <xdr:colOff>257175</xdr:colOff>
      <xdr:row>60</xdr:row>
      <xdr:rowOff>228600</xdr:rowOff>
    </xdr:to>
    <xdr:grpSp>
      <xdr:nvGrpSpPr>
        <xdr:cNvPr id="2" name="グループ化 1">
          <a:extLst>
            <a:ext uri="{FF2B5EF4-FFF2-40B4-BE49-F238E27FC236}">
              <a16:creationId xmlns:a16="http://schemas.microsoft.com/office/drawing/2014/main" id="{01AEB7E3-26EC-49F5-8B69-88DDEDB3FEA1}"/>
            </a:ext>
          </a:extLst>
        </xdr:cNvPr>
        <xdr:cNvGrpSpPr/>
      </xdr:nvGrpSpPr>
      <xdr:grpSpPr>
        <a:xfrm>
          <a:off x="1066800" y="7839075"/>
          <a:ext cx="12982575" cy="1133475"/>
          <a:chOff x="1066800" y="7839075"/>
          <a:chExt cx="12982575" cy="1133475"/>
        </a:xfrm>
      </xdr:grpSpPr>
      <xdr:sp macro="" textlink="">
        <xdr:nvSpPr>
          <xdr:cNvPr id="3" name="正方形/長方形 2">
            <a:extLst>
              <a:ext uri="{FF2B5EF4-FFF2-40B4-BE49-F238E27FC236}">
                <a16:creationId xmlns:a16="http://schemas.microsoft.com/office/drawing/2014/main" id="{38357A9A-818E-543D-1835-50D0F4222084}"/>
              </a:ext>
            </a:extLst>
          </xdr:cNvPr>
          <xdr:cNvSpPr/>
        </xdr:nvSpPr>
        <xdr:spPr>
          <a:xfrm>
            <a:off x="1066800" y="7839075"/>
            <a:ext cx="7019925" cy="1123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kern="1200">
                <a:solidFill>
                  <a:sysClr val="windowText" lastClr="000000"/>
                </a:solidFill>
              </a:rPr>
              <a:t>記載不要</a:t>
            </a:r>
            <a:endParaRPr kumimoji="1" lang="ja-JP" altLang="en-US" sz="1100" kern="1200">
              <a:solidFill>
                <a:sysClr val="windowText" lastClr="000000"/>
              </a:solidFill>
            </a:endParaRPr>
          </a:p>
        </xdr:txBody>
      </xdr:sp>
      <xdr:sp macro="" textlink="">
        <xdr:nvSpPr>
          <xdr:cNvPr id="4" name="正方形/長方形 3">
            <a:extLst>
              <a:ext uri="{FF2B5EF4-FFF2-40B4-BE49-F238E27FC236}">
                <a16:creationId xmlns:a16="http://schemas.microsoft.com/office/drawing/2014/main" id="{24D2700E-6BA3-4341-4E44-84A03C723B3D}"/>
              </a:ext>
            </a:extLst>
          </xdr:cNvPr>
          <xdr:cNvSpPr/>
        </xdr:nvSpPr>
        <xdr:spPr>
          <a:xfrm>
            <a:off x="8020050" y="8086725"/>
            <a:ext cx="6029325" cy="8858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8.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3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5.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46.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4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4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0.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56.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7.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58.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59.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0.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6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00754-DCD4-4952-A2AD-25350A757B7F}">
  <sheetPr codeName="Sheet1">
    <tabColor rgb="FFFFFF00"/>
  </sheetPr>
  <dimension ref="A1:S65536"/>
  <sheetViews>
    <sheetView view="pageBreakPreview" zoomScaleNormal="100" zoomScaleSheetLayoutView="100" workbookViewId="0">
      <selection activeCell="J45" sqref="J45:L45"/>
    </sheetView>
  </sheetViews>
  <sheetFormatPr defaultColWidth="8.296875" defaultRowHeight="12"/>
  <cols>
    <col min="1" max="1" width="0.59765625" style="102" customWidth="1"/>
    <col min="2" max="2" width="4" style="102" customWidth="1"/>
    <col min="3" max="5" width="10.796875" style="102" customWidth="1"/>
    <col min="6" max="6" width="5.09765625" style="102" customWidth="1"/>
    <col min="7" max="7" width="3.09765625" style="102" customWidth="1"/>
    <col min="8" max="8" width="3" style="102" customWidth="1"/>
    <col min="9" max="9" width="5.296875" style="102" customWidth="1"/>
    <col min="10" max="11" width="1.59765625" style="102" customWidth="1"/>
    <col min="12" max="18" width="10.796875" style="102" customWidth="1"/>
    <col min="19" max="19" width="9.796875" style="102" customWidth="1"/>
    <col min="20" max="256" width="8.296875" style="102"/>
    <col min="257" max="257" width="0.59765625" style="102" customWidth="1"/>
    <col min="258" max="258" width="4" style="102" customWidth="1"/>
    <col min="259" max="261" width="10.796875" style="102" customWidth="1"/>
    <col min="262" max="262" width="5.09765625" style="102" customWidth="1"/>
    <col min="263" max="263" width="3.09765625" style="102" customWidth="1"/>
    <col min="264" max="264" width="3" style="102" customWidth="1"/>
    <col min="265" max="265" width="5.296875" style="102" customWidth="1"/>
    <col min="266" max="267" width="1.59765625" style="102" customWidth="1"/>
    <col min="268" max="274" width="10.796875" style="102" customWidth="1"/>
    <col min="275" max="275" width="9.796875" style="102" customWidth="1"/>
    <col min="276" max="512" width="8.296875" style="102"/>
    <col min="513" max="513" width="0.59765625" style="102" customWidth="1"/>
    <col min="514" max="514" width="4" style="102" customWidth="1"/>
    <col min="515" max="517" width="10.796875" style="102" customWidth="1"/>
    <col min="518" max="518" width="5.09765625" style="102" customWidth="1"/>
    <col min="519" max="519" width="3.09765625" style="102" customWidth="1"/>
    <col min="520" max="520" width="3" style="102" customWidth="1"/>
    <col min="521" max="521" width="5.296875" style="102" customWidth="1"/>
    <col min="522" max="523" width="1.59765625" style="102" customWidth="1"/>
    <col min="524" max="530" width="10.796875" style="102" customWidth="1"/>
    <col min="531" max="531" width="9.796875" style="102" customWidth="1"/>
    <col min="532" max="768" width="8.296875" style="102"/>
    <col min="769" max="769" width="0.59765625" style="102" customWidth="1"/>
    <col min="770" max="770" width="4" style="102" customWidth="1"/>
    <col min="771" max="773" width="10.796875" style="102" customWidth="1"/>
    <col min="774" max="774" width="5.09765625" style="102" customWidth="1"/>
    <col min="775" max="775" width="3.09765625" style="102" customWidth="1"/>
    <col min="776" max="776" width="3" style="102" customWidth="1"/>
    <col min="777" max="777" width="5.296875" style="102" customWidth="1"/>
    <col min="778" max="779" width="1.59765625" style="102" customWidth="1"/>
    <col min="780" max="786" width="10.796875" style="102" customWidth="1"/>
    <col min="787" max="787" width="9.796875" style="102" customWidth="1"/>
    <col min="788" max="1024" width="8.296875" style="102"/>
    <col min="1025" max="1025" width="0.59765625" style="102" customWidth="1"/>
    <col min="1026" max="1026" width="4" style="102" customWidth="1"/>
    <col min="1027" max="1029" width="10.796875" style="102" customWidth="1"/>
    <col min="1030" max="1030" width="5.09765625" style="102" customWidth="1"/>
    <col min="1031" max="1031" width="3.09765625" style="102" customWidth="1"/>
    <col min="1032" max="1032" width="3" style="102" customWidth="1"/>
    <col min="1033" max="1033" width="5.296875" style="102" customWidth="1"/>
    <col min="1034" max="1035" width="1.59765625" style="102" customWidth="1"/>
    <col min="1036" max="1042" width="10.796875" style="102" customWidth="1"/>
    <col min="1043" max="1043" width="9.796875" style="102" customWidth="1"/>
    <col min="1044" max="1280" width="8.296875" style="102"/>
    <col min="1281" max="1281" width="0.59765625" style="102" customWidth="1"/>
    <col min="1282" max="1282" width="4" style="102" customWidth="1"/>
    <col min="1283" max="1285" width="10.796875" style="102" customWidth="1"/>
    <col min="1286" max="1286" width="5.09765625" style="102" customWidth="1"/>
    <col min="1287" max="1287" width="3.09765625" style="102" customWidth="1"/>
    <col min="1288" max="1288" width="3" style="102" customWidth="1"/>
    <col min="1289" max="1289" width="5.296875" style="102" customWidth="1"/>
    <col min="1290" max="1291" width="1.59765625" style="102" customWidth="1"/>
    <col min="1292" max="1298" width="10.796875" style="102" customWidth="1"/>
    <col min="1299" max="1299" width="9.796875" style="102" customWidth="1"/>
    <col min="1300" max="1536" width="8.296875" style="102"/>
    <col min="1537" max="1537" width="0.59765625" style="102" customWidth="1"/>
    <col min="1538" max="1538" width="4" style="102" customWidth="1"/>
    <col min="1539" max="1541" width="10.796875" style="102" customWidth="1"/>
    <col min="1542" max="1542" width="5.09765625" style="102" customWidth="1"/>
    <col min="1543" max="1543" width="3.09765625" style="102" customWidth="1"/>
    <col min="1544" max="1544" width="3" style="102" customWidth="1"/>
    <col min="1545" max="1545" width="5.296875" style="102" customWidth="1"/>
    <col min="1546" max="1547" width="1.59765625" style="102" customWidth="1"/>
    <col min="1548" max="1554" width="10.796875" style="102" customWidth="1"/>
    <col min="1555" max="1555" width="9.796875" style="102" customWidth="1"/>
    <col min="1556" max="1792" width="8.296875" style="102"/>
    <col min="1793" max="1793" width="0.59765625" style="102" customWidth="1"/>
    <col min="1794" max="1794" width="4" style="102" customWidth="1"/>
    <col min="1795" max="1797" width="10.796875" style="102" customWidth="1"/>
    <col min="1798" max="1798" width="5.09765625" style="102" customWidth="1"/>
    <col min="1799" max="1799" width="3.09765625" style="102" customWidth="1"/>
    <col min="1800" max="1800" width="3" style="102" customWidth="1"/>
    <col min="1801" max="1801" width="5.296875" style="102" customWidth="1"/>
    <col min="1802" max="1803" width="1.59765625" style="102" customWidth="1"/>
    <col min="1804" max="1810" width="10.796875" style="102" customWidth="1"/>
    <col min="1811" max="1811" width="9.796875" style="102" customWidth="1"/>
    <col min="1812" max="2048" width="8.296875" style="102"/>
    <col min="2049" max="2049" width="0.59765625" style="102" customWidth="1"/>
    <col min="2050" max="2050" width="4" style="102" customWidth="1"/>
    <col min="2051" max="2053" width="10.796875" style="102" customWidth="1"/>
    <col min="2054" max="2054" width="5.09765625" style="102" customWidth="1"/>
    <col min="2055" max="2055" width="3.09765625" style="102" customWidth="1"/>
    <col min="2056" max="2056" width="3" style="102" customWidth="1"/>
    <col min="2057" max="2057" width="5.296875" style="102" customWidth="1"/>
    <col min="2058" max="2059" width="1.59765625" style="102" customWidth="1"/>
    <col min="2060" max="2066" width="10.796875" style="102" customWidth="1"/>
    <col min="2067" max="2067" width="9.796875" style="102" customWidth="1"/>
    <col min="2068" max="2304" width="8.296875" style="102"/>
    <col min="2305" max="2305" width="0.59765625" style="102" customWidth="1"/>
    <col min="2306" max="2306" width="4" style="102" customWidth="1"/>
    <col min="2307" max="2309" width="10.796875" style="102" customWidth="1"/>
    <col min="2310" max="2310" width="5.09765625" style="102" customWidth="1"/>
    <col min="2311" max="2311" width="3.09765625" style="102" customWidth="1"/>
    <col min="2312" max="2312" width="3" style="102" customWidth="1"/>
    <col min="2313" max="2313" width="5.296875" style="102" customWidth="1"/>
    <col min="2314" max="2315" width="1.59765625" style="102" customWidth="1"/>
    <col min="2316" max="2322" width="10.796875" style="102" customWidth="1"/>
    <col min="2323" max="2323" width="9.796875" style="102" customWidth="1"/>
    <col min="2324" max="2560" width="8.296875" style="102"/>
    <col min="2561" max="2561" width="0.59765625" style="102" customWidth="1"/>
    <col min="2562" max="2562" width="4" style="102" customWidth="1"/>
    <col min="2563" max="2565" width="10.796875" style="102" customWidth="1"/>
    <col min="2566" max="2566" width="5.09765625" style="102" customWidth="1"/>
    <col min="2567" max="2567" width="3.09765625" style="102" customWidth="1"/>
    <col min="2568" max="2568" width="3" style="102" customWidth="1"/>
    <col min="2569" max="2569" width="5.296875" style="102" customWidth="1"/>
    <col min="2570" max="2571" width="1.59765625" style="102" customWidth="1"/>
    <col min="2572" max="2578" width="10.796875" style="102" customWidth="1"/>
    <col min="2579" max="2579" width="9.796875" style="102" customWidth="1"/>
    <col min="2580" max="2816" width="8.296875" style="102"/>
    <col min="2817" max="2817" width="0.59765625" style="102" customWidth="1"/>
    <col min="2818" max="2818" width="4" style="102" customWidth="1"/>
    <col min="2819" max="2821" width="10.796875" style="102" customWidth="1"/>
    <col min="2822" max="2822" width="5.09765625" style="102" customWidth="1"/>
    <col min="2823" max="2823" width="3.09765625" style="102" customWidth="1"/>
    <col min="2824" max="2824" width="3" style="102" customWidth="1"/>
    <col min="2825" max="2825" width="5.296875" style="102" customWidth="1"/>
    <col min="2826" max="2827" width="1.59765625" style="102" customWidth="1"/>
    <col min="2828" max="2834" width="10.796875" style="102" customWidth="1"/>
    <col min="2835" max="2835" width="9.796875" style="102" customWidth="1"/>
    <col min="2836" max="3072" width="8.296875" style="102"/>
    <col min="3073" max="3073" width="0.59765625" style="102" customWidth="1"/>
    <col min="3074" max="3074" width="4" style="102" customWidth="1"/>
    <col min="3075" max="3077" width="10.796875" style="102" customWidth="1"/>
    <col min="3078" max="3078" width="5.09765625" style="102" customWidth="1"/>
    <col min="3079" max="3079" width="3.09765625" style="102" customWidth="1"/>
    <col min="3080" max="3080" width="3" style="102" customWidth="1"/>
    <col min="3081" max="3081" width="5.296875" style="102" customWidth="1"/>
    <col min="3082" max="3083" width="1.59765625" style="102" customWidth="1"/>
    <col min="3084" max="3090" width="10.796875" style="102" customWidth="1"/>
    <col min="3091" max="3091" width="9.796875" style="102" customWidth="1"/>
    <col min="3092" max="3328" width="8.296875" style="102"/>
    <col min="3329" max="3329" width="0.59765625" style="102" customWidth="1"/>
    <col min="3330" max="3330" width="4" style="102" customWidth="1"/>
    <col min="3331" max="3333" width="10.796875" style="102" customWidth="1"/>
    <col min="3334" max="3334" width="5.09765625" style="102" customWidth="1"/>
    <col min="3335" max="3335" width="3.09765625" style="102" customWidth="1"/>
    <col min="3336" max="3336" width="3" style="102" customWidth="1"/>
    <col min="3337" max="3337" width="5.296875" style="102" customWidth="1"/>
    <col min="3338" max="3339" width="1.59765625" style="102" customWidth="1"/>
    <col min="3340" max="3346" width="10.796875" style="102" customWidth="1"/>
    <col min="3347" max="3347" width="9.796875" style="102" customWidth="1"/>
    <col min="3348" max="3584" width="8.296875" style="102"/>
    <col min="3585" max="3585" width="0.59765625" style="102" customWidth="1"/>
    <col min="3586" max="3586" width="4" style="102" customWidth="1"/>
    <col min="3587" max="3589" width="10.796875" style="102" customWidth="1"/>
    <col min="3590" max="3590" width="5.09765625" style="102" customWidth="1"/>
    <col min="3591" max="3591" width="3.09765625" style="102" customWidth="1"/>
    <col min="3592" max="3592" width="3" style="102" customWidth="1"/>
    <col min="3593" max="3593" width="5.296875" style="102" customWidth="1"/>
    <col min="3594" max="3595" width="1.59765625" style="102" customWidth="1"/>
    <col min="3596" max="3602" width="10.796875" style="102" customWidth="1"/>
    <col min="3603" max="3603" width="9.796875" style="102" customWidth="1"/>
    <col min="3604" max="3840" width="8.296875" style="102"/>
    <col min="3841" max="3841" width="0.59765625" style="102" customWidth="1"/>
    <col min="3842" max="3842" width="4" style="102" customWidth="1"/>
    <col min="3843" max="3845" width="10.796875" style="102" customWidth="1"/>
    <col min="3846" max="3846" width="5.09765625" style="102" customWidth="1"/>
    <col min="3847" max="3847" width="3.09765625" style="102" customWidth="1"/>
    <col min="3848" max="3848" width="3" style="102" customWidth="1"/>
    <col min="3849" max="3849" width="5.296875" style="102" customWidth="1"/>
    <col min="3850" max="3851" width="1.59765625" style="102" customWidth="1"/>
    <col min="3852" max="3858" width="10.796875" style="102" customWidth="1"/>
    <col min="3859" max="3859" width="9.796875" style="102" customWidth="1"/>
    <col min="3860" max="4096" width="8.296875" style="102"/>
    <col min="4097" max="4097" width="0.59765625" style="102" customWidth="1"/>
    <col min="4098" max="4098" width="4" style="102" customWidth="1"/>
    <col min="4099" max="4101" width="10.796875" style="102" customWidth="1"/>
    <col min="4102" max="4102" width="5.09765625" style="102" customWidth="1"/>
    <col min="4103" max="4103" width="3.09765625" style="102" customWidth="1"/>
    <col min="4104" max="4104" width="3" style="102" customWidth="1"/>
    <col min="4105" max="4105" width="5.296875" style="102" customWidth="1"/>
    <col min="4106" max="4107" width="1.59765625" style="102" customWidth="1"/>
    <col min="4108" max="4114" width="10.796875" style="102" customWidth="1"/>
    <col min="4115" max="4115" width="9.796875" style="102" customWidth="1"/>
    <col min="4116" max="4352" width="8.296875" style="102"/>
    <col min="4353" max="4353" width="0.59765625" style="102" customWidth="1"/>
    <col min="4354" max="4354" width="4" style="102" customWidth="1"/>
    <col min="4355" max="4357" width="10.796875" style="102" customWidth="1"/>
    <col min="4358" max="4358" width="5.09765625" style="102" customWidth="1"/>
    <col min="4359" max="4359" width="3.09765625" style="102" customWidth="1"/>
    <col min="4360" max="4360" width="3" style="102" customWidth="1"/>
    <col min="4361" max="4361" width="5.296875" style="102" customWidth="1"/>
    <col min="4362" max="4363" width="1.59765625" style="102" customWidth="1"/>
    <col min="4364" max="4370" width="10.796875" style="102" customWidth="1"/>
    <col min="4371" max="4371" width="9.796875" style="102" customWidth="1"/>
    <col min="4372" max="4608" width="8.296875" style="102"/>
    <col min="4609" max="4609" width="0.59765625" style="102" customWidth="1"/>
    <col min="4610" max="4610" width="4" style="102" customWidth="1"/>
    <col min="4611" max="4613" width="10.796875" style="102" customWidth="1"/>
    <col min="4614" max="4614" width="5.09765625" style="102" customWidth="1"/>
    <col min="4615" max="4615" width="3.09765625" style="102" customWidth="1"/>
    <col min="4616" max="4616" width="3" style="102" customWidth="1"/>
    <col min="4617" max="4617" width="5.296875" style="102" customWidth="1"/>
    <col min="4618" max="4619" width="1.59765625" style="102" customWidth="1"/>
    <col min="4620" max="4626" width="10.796875" style="102" customWidth="1"/>
    <col min="4627" max="4627" width="9.796875" style="102" customWidth="1"/>
    <col min="4628" max="4864" width="8.296875" style="102"/>
    <col min="4865" max="4865" width="0.59765625" style="102" customWidth="1"/>
    <col min="4866" max="4866" width="4" style="102" customWidth="1"/>
    <col min="4867" max="4869" width="10.796875" style="102" customWidth="1"/>
    <col min="4870" max="4870" width="5.09765625" style="102" customWidth="1"/>
    <col min="4871" max="4871" width="3.09765625" style="102" customWidth="1"/>
    <col min="4872" max="4872" width="3" style="102" customWidth="1"/>
    <col min="4873" max="4873" width="5.296875" style="102" customWidth="1"/>
    <col min="4874" max="4875" width="1.59765625" style="102" customWidth="1"/>
    <col min="4876" max="4882" width="10.796875" style="102" customWidth="1"/>
    <col min="4883" max="4883" width="9.796875" style="102" customWidth="1"/>
    <col min="4884" max="5120" width="8.296875" style="102"/>
    <col min="5121" max="5121" width="0.59765625" style="102" customWidth="1"/>
    <col min="5122" max="5122" width="4" style="102" customWidth="1"/>
    <col min="5123" max="5125" width="10.796875" style="102" customWidth="1"/>
    <col min="5126" max="5126" width="5.09765625" style="102" customWidth="1"/>
    <col min="5127" max="5127" width="3.09765625" style="102" customWidth="1"/>
    <col min="5128" max="5128" width="3" style="102" customWidth="1"/>
    <col min="5129" max="5129" width="5.296875" style="102" customWidth="1"/>
    <col min="5130" max="5131" width="1.59765625" style="102" customWidth="1"/>
    <col min="5132" max="5138" width="10.796875" style="102" customWidth="1"/>
    <col min="5139" max="5139" width="9.796875" style="102" customWidth="1"/>
    <col min="5140" max="5376" width="8.296875" style="102"/>
    <col min="5377" max="5377" width="0.59765625" style="102" customWidth="1"/>
    <col min="5378" max="5378" width="4" style="102" customWidth="1"/>
    <col min="5379" max="5381" width="10.796875" style="102" customWidth="1"/>
    <col min="5382" max="5382" width="5.09765625" style="102" customWidth="1"/>
    <col min="5383" max="5383" width="3.09765625" style="102" customWidth="1"/>
    <col min="5384" max="5384" width="3" style="102" customWidth="1"/>
    <col min="5385" max="5385" width="5.296875" style="102" customWidth="1"/>
    <col min="5386" max="5387" width="1.59765625" style="102" customWidth="1"/>
    <col min="5388" max="5394" width="10.796875" style="102" customWidth="1"/>
    <col min="5395" max="5395" width="9.796875" style="102" customWidth="1"/>
    <col min="5396" max="5632" width="8.296875" style="102"/>
    <col min="5633" max="5633" width="0.59765625" style="102" customWidth="1"/>
    <col min="5634" max="5634" width="4" style="102" customWidth="1"/>
    <col min="5635" max="5637" width="10.796875" style="102" customWidth="1"/>
    <col min="5638" max="5638" width="5.09765625" style="102" customWidth="1"/>
    <col min="5639" max="5639" width="3.09765625" style="102" customWidth="1"/>
    <col min="5640" max="5640" width="3" style="102" customWidth="1"/>
    <col min="5641" max="5641" width="5.296875" style="102" customWidth="1"/>
    <col min="5642" max="5643" width="1.59765625" style="102" customWidth="1"/>
    <col min="5644" max="5650" width="10.796875" style="102" customWidth="1"/>
    <col min="5651" max="5651" width="9.796875" style="102" customWidth="1"/>
    <col min="5652" max="5888" width="8.296875" style="102"/>
    <col min="5889" max="5889" width="0.59765625" style="102" customWidth="1"/>
    <col min="5890" max="5890" width="4" style="102" customWidth="1"/>
    <col min="5891" max="5893" width="10.796875" style="102" customWidth="1"/>
    <col min="5894" max="5894" width="5.09765625" style="102" customWidth="1"/>
    <col min="5895" max="5895" width="3.09765625" style="102" customWidth="1"/>
    <col min="5896" max="5896" width="3" style="102" customWidth="1"/>
    <col min="5897" max="5897" width="5.296875" style="102" customWidth="1"/>
    <col min="5898" max="5899" width="1.59765625" style="102" customWidth="1"/>
    <col min="5900" max="5906" width="10.796875" style="102" customWidth="1"/>
    <col min="5907" max="5907" width="9.796875" style="102" customWidth="1"/>
    <col min="5908" max="6144" width="8.296875" style="102"/>
    <col min="6145" max="6145" width="0.59765625" style="102" customWidth="1"/>
    <col min="6146" max="6146" width="4" style="102" customWidth="1"/>
    <col min="6147" max="6149" width="10.796875" style="102" customWidth="1"/>
    <col min="6150" max="6150" width="5.09765625" style="102" customWidth="1"/>
    <col min="6151" max="6151" width="3.09765625" style="102" customWidth="1"/>
    <col min="6152" max="6152" width="3" style="102" customWidth="1"/>
    <col min="6153" max="6153" width="5.296875" style="102" customWidth="1"/>
    <col min="6154" max="6155" width="1.59765625" style="102" customWidth="1"/>
    <col min="6156" max="6162" width="10.796875" style="102" customWidth="1"/>
    <col min="6163" max="6163" width="9.796875" style="102" customWidth="1"/>
    <col min="6164" max="6400" width="8.296875" style="102"/>
    <col min="6401" max="6401" width="0.59765625" style="102" customWidth="1"/>
    <col min="6402" max="6402" width="4" style="102" customWidth="1"/>
    <col min="6403" max="6405" width="10.796875" style="102" customWidth="1"/>
    <col min="6406" max="6406" width="5.09765625" style="102" customWidth="1"/>
    <col min="6407" max="6407" width="3.09765625" style="102" customWidth="1"/>
    <col min="6408" max="6408" width="3" style="102" customWidth="1"/>
    <col min="6409" max="6409" width="5.296875" style="102" customWidth="1"/>
    <col min="6410" max="6411" width="1.59765625" style="102" customWidth="1"/>
    <col min="6412" max="6418" width="10.796875" style="102" customWidth="1"/>
    <col min="6419" max="6419" width="9.796875" style="102" customWidth="1"/>
    <col min="6420" max="6656" width="8.296875" style="102"/>
    <col min="6657" max="6657" width="0.59765625" style="102" customWidth="1"/>
    <col min="6658" max="6658" width="4" style="102" customWidth="1"/>
    <col min="6659" max="6661" width="10.796875" style="102" customWidth="1"/>
    <col min="6662" max="6662" width="5.09765625" style="102" customWidth="1"/>
    <col min="6663" max="6663" width="3.09765625" style="102" customWidth="1"/>
    <col min="6664" max="6664" width="3" style="102" customWidth="1"/>
    <col min="6665" max="6665" width="5.296875" style="102" customWidth="1"/>
    <col min="6666" max="6667" width="1.59765625" style="102" customWidth="1"/>
    <col min="6668" max="6674" width="10.796875" style="102" customWidth="1"/>
    <col min="6675" max="6675" width="9.796875" style="102" customWidth="1"/>
    <col min="6676" max="6912" width="8.296875" style="102"/>
    <col min="6913" max="6913" width="0.59765625" style="102" customWidth="1"/>
    <col min="6914" max="6914" width="4" style="102" customWidth="1"/>
    <col min="6915" max="6917" width="10.796875" style="102" customWidth="1"/>
    <col min="6918" max="6918" width="5.09765625" style="102" customWidth="1"/>
    <col min="6919" max="6919" width="3.09765625" style="102" customWidth="1"/>
    <col min="6920" max="6920" width="3" style="102" customWidth="1"/>
    <col min="6921" max="6921" width="5.296875" style="102" customWidth="1"/>
    <col min="6922" max="6923" width="1.59765625" style="102" customWidth="1"/>
    <col min="6924" max="6930" width="10.796875" style="102" customWidth="1"/>
    <col min="6931" max="6931" width="9.796875" style="102" customWidth="1"/>
    <col min="6932" max="7168" width="8.296875" style="102"/>
    <col min="7169" max="7169" width="0.59765625" style="102" customWidth="1"/>
    <col min="7170" max="7170" width="4" style="102" customWidth="1"/>
    <col min="7171" max="7173" width="10.796875" style="102" customWidth="1"/>
    <col min="7174" max="7174" width="5.09765625" style="102" customWidth="1"/>
    <col min="7175" max="7175" width="3.09765625" style="102" customWidth="1"/>
    <col min="7176" max="7176" width="3" style="102" customWidth="1"/>
    <col min="7177" max="7177" width="5.296875" style="102" customWidth="1"/>
    <col min="7178" max="7179" width="1.59765625" style="102" customWidth="1"/>
    <col min="7180" max="7186" width="10.796875" style="102" customWidth="1"/>
    <col min="7187" max="7187" width="9.796875" style="102" customWidth="1"/>
    <col min="7188" max="7424" width="8.296875" style="102"/>
    <col min="7425" max="7425" width="0.59765625" style="102" customWidth="1"/>
    <col min="7426" max="7426" width="4" style="102" customWidth="1"/>
    <col min="7427" max="7429" width="10.796875" style="102" customWidth="1"/>
    <col min="7430" max="7430" width="5.09765625" style="102" customWidth="1"/>
    <col min="7431" max="7431" width="3.09765625" style="102" customWidth="1"/>
    <col min="7432" max="7432" width="3" style="102" customWidth="1"/>
    <col min="7433" max="7433" width="5.296875" style="102" customWidth="1"/>
    <col min="7434" max="7435" width="1.59765625" style="102" customWidth="1"/>
    <col min="7436" max="7442" width="10.796875" style="102" customWidth="1"/>
    <col min="7443" max="7443" width="9.796875" style="102" customWidth="1"/>
    <col min="7444" max="7680" width="8.296875" style="102"/>
    <col min="7681" max="7681" width="0.59765625" style="102" customWidth="1"/>
    <col min="7682" max="7682" width="4" style="102" customWidth="1"/>
    <col min="7683" max="7685" width="10.796875" style="102" customWidth="1"/>
    <col min="7686" max="7686" width="5.09765625" style="102" customWidth="1"/>
    <col min="7687" max="7687" width="3.09765625" style="102" customWidth="1"/>
    <col min="7688" max="7688" width="3" style="102" customWidth="1"/>
    <col min="7689" max="7689" width="5.296875" style="102" customWidth="1"/>
    <col min="7690" max="7691" width="1.59765625" style="102" customWidth="1"/>
    <col min="7692" max="7698" width="10.796875" style="102" customWidth="1"/>
    <col min="7699" max="7699" width="9.796875" style="102" customWidth="1"/>
    <col min="7700" max="7936" width="8.296875" style="102"/>
    <col min="7937" max="7937" width="0.59765625" style="102" customWidth="1"/>
    <col min="7938" max="7938" width="4" style="102" customWidth="1"/>
    <col min="7939" max="7941" width="10.796875" style="102" customWidth="1"/>
    <col min="7942" max="7942" width="5.09765625" style="102" customWidth="1"/>
    <col min="7943" max="7943" width="3.09765625" style="102" customWidth="1"/>
    <col min="7944" max="7944" width="3" style="102" customWidth="1"/>
    <col min="7945" max="7945" width="5.296875" style="102" customWidth="1"/>
    <col min="7946" max="7947" width="1.59765625" style="102" customWidth="1"/>
    <col min="7948" max="7954" width="10.796875" style="102" customWidth="1"/>
    <col min="7955" max="7955" width="9.796875" style="102" customWidth="1"/>
    <col min="7956" max="8192" width="8.296875" style="102"/>
    <col min="8193" max="8193" width="0.59765625" style="102" customWidth="1"/>
    <col min="8194" max="8194" width="4" style="102" customWidth="1"/>
    <col min="8195" max="8197" width="10.796875" style="102" customWidth="1"/>
    <col min="8198" max="8198" width="5.09765625" style="102" customWidth="1"/>
    <col min="8199" max="8199" width="3.09765625" style="102" customWidth="1"/>
    <col min="8200" max="8200" width="3" style="102" customWidth="1"/>
    <col min="8201" max="8201" width="5.296875" style="102" customWidth="1"/>
    <col min="8202" max="8203" width="1.59765625" style="102" customWidth="1"/>
    <col min="8204" max="8210" width="10.796875" style="102" customWidth="1"/>
    <col min="8211" max="8211" width="9.796875" style="102" customWidth="1"/>
    <col min="8212" max="8448" width="8.296875" style="102"/>
    <col min="8449" max="8449" width="0.59765625" style="102" customWidth="1"/>
    <col min="8450" max="8450" width="4" style="102" customWidth="1"/>
    <col min="8451" max="8453" width="10.796875" style="102" customWidth="1"/>
    <col min="8454" max="8454" width="5.09765625" style="102" customWidth="1"/>
    <col min="8455" max="8455" width="3.09765625" style="102" customWidth="1"/>
    <col min="8456" max="8456" width="3" style="102" customWidth="1"/>
    <col min="8457" max="8457" width="5.296875" style="102" customWidth="1"/>
    <col min="8458" max="8459" width="1.59765625" style="102" customWidth="1"/>
    <col min="8460" max="8466" width="10.796875" style="102" customWidth="1"/>
    <col min="8467" max="8467" width="9.796875" style="102" customWidth="1"/>
    <col min="8468" max="8704" width="8.296875" style="102"/>
    <col min="8705" max="8705" width="0.59765625" style="102" customWidth="1"/>
    <col min="8706" max="8706" width="4" style="102" customWidth="1"/>
    <col min="8707" max="8709" width="10.796875" style="102" customWidth="1"/>
    <col min="8710" max="8710" width="5.09765625" style="102" customWidth="1"/>
    <col min="8711" max="8711" width="3.09765625" style="102" customWidth="1"/>
    <col min="8712" max="8712" width="3" style="102" customWidth="1"/>
    <col min="8713" max="8713" width="5.296875" style="102" customWidth="1"/>
    <col min="8714" max="8715" width="1.59765625" style="102" customWidth="1"/>
    <col min="8716" max="8722" width="10.796875" style="102" customWidth="1"/>
    <col min="8723" max="8723" width="9.796875" style="102" customWidth="1"/>
    <col min="8724" max="8960" width="8.296875" style="102"/>
    <col min="8961" max="8961" width="0.59765625" style="102" customWidth="1"/>
    <col min="8962" max="8962" width="4" style="102" customWidth="1"/>
    <col min="8963" max="8965" width="10.796875" style="102" customWidth="1"/>
    <col min="8966" max="8966" width="5.09765625" style="102" customWidth="1"/>
    <col min="8967" max="8967" width="3.09765625" style="102" customWidth="1"/>
    <col min="8968" max="8968" width="3" style="102" customWidth="1"/>
    <col min="8969" max="8969" width="5.296875" style="102" customWidth="1"/>
    <col min="8970" max="8971" width="1.59765625" style="102" customWidth="1"/>
    <col min="8972" max="8978" width="10.796875" style="102" customWidth="1"/>
    <col min="8979" max="8979" width="9.796875" style="102" customWidth="1"/>
    <col min="8980" max="9216" width="8.296875" style="102"/>
    <col min="9217" max="9217" width="0.59765625" style="102" customWidth="1"/>
    <col min="9218" max="9218" width="4" style="102" customWidth="1"/>
    <col min="9219" max="9221" width="10.796875" style="102" customWidth="1"/>
    <col min="9222" max="9222" width="5.09765625" style="102" customWidth="1"/>
    <col min="9223" max="9223" width="3.09765625" style="102" customWidth="1"/>
    <col min="9224" max="9224" width="3" style="102" customWidth="1"/>
    <col min="9225" max="9225" width="5.296875" style="102" customWidth="1"/>
    <col min="9226" max="9227" width="1.59765625" style="102" customWidth="1"/>
    <col min="9228" max="9234" width="10.796875" style="102" customWidth="1"/>
    <col min="9235" max="9235" width="9.796875" style="102" customWidth="1"/>
    <col min="9236" max="9472" width="8.296875" style="102"/>
    <col min="9473" max="9473" width="0.59765625" style="102" customWidth="1"/>
    <col min="9474" max="9474" width="4" style="102" customWidth="1"/>
    <col min="9475" max="9477" width="10.796875" style="102" customWidth="1"/>
    <col min="9478" max="9478" width="5.09765625" style="102" customWidth="1"/>
    <col min="9479" max="9479" width="3.09765625" style="102" customWidth="1"/>
    <col min="9480" max="9480" width="3" style="102" customWidth="1"/>
    <col min="9481" max="9481" width="5.296875" style="102" customWidth="1"/>
    <col min="9482" max="9483" width="1.59765625" style="102" customWidth="1"/>
    <col min="9484" max="9490" width="10.796875" style="102" customWidth="1"/>
    <col min="9491" max="9491" width="9.796875" style="102" customWidth="1"/>
    <col min="9492" max="9728" width="8.296875" style="102"/>
    <col min="9729" max="9729" width="0.59765625" style="102" customWidth="1"/>
    <col min="9730" max="9730" width="4" style="102" customWidth="1"/>
    <col min="9731" max="9733" width="10.796875" style="102" customWidth="1"/>
    <col min="9734" max="9734" width="5.09765625" style="102" customWidth="1"/>
    <col min="9735" max="9735" width="3.09765625" style="102" customWidth="1"/>
    <col min="9736" max="9736" width="3" style="102" customWidth="1"/>
    <col min="9737" max="9737" width="5.296875" style="102" customWidth="1"/>
    <col min="9738" max="9739" width="1.59765625" style="102" customWidth="1"/>
    <col min="9740" max="9746" width="10.796875" style="102" customWidth="1"/>
    <col min="9747" max="9747" width="9.796875" style="102" customWidth="1"/>
    <col min="9748" max="9984" width="8.296875" style="102"/>
    <col min="9985" max="9985" width="0.59765625" style="102" customWidth="1"/>
    <col min="9986" max="9986" width="4" style="102" customWidth="1"/>
    <col min="9987" max="9989" width="10.796875" style="102" customWidth="1"/>
    <col min="9990" max="9990" width="5.09765625" style="102" customWidth="1"/>
    <col min="9991" max="9991" width="3.09765625" style="102" customWidth="1"/>
    <col min="9992" max="9992" width="3" style="102" customWidth="1"/>
    <col min="9993" max="9993" width="5.296875" style="102" customWidth="1"/>
    <col min="9994" max="9995" width="1.59765625" style="102" customWidth="1"/>
    <col min="9996" max="10002" width="10.796875" style="102" customWidth="1"/>
    <col min="10003" max="10003" width="9.796875" style="102" customWidth="1"/>
    <col min="10004" max="10240" width="8.296875" style="102"/>
    <col min="10241" max="10241" width="0.59765625" style="102" customWidth="1"/>
    <col min="10242" max="10242" width="4" style="102" customWidth="1"/>
    <col min="10243" max="10245" width="10.796875" style="102" customWidth="1"/>
    <col min="10246" max="10246" width="5.09765625" style="102" customWidth="1"/>
    <col min="10247" max="10247" width="3.09765625" style="102" customWidth="1"/>
    <col min="10248" max="10248" width="3" style="102" customWidth="1"/>
    <col min="10249" max="10249" width="5.296875" style="102" customWidth="1"/>
    <col min="10250" max="10251" width="1.59765625" style="102" customWidth="1"/>
    <col min="10252" max="10258" width="10.796875" style="102" customWidth="1"/>
    <col min="10259" max="10259" width="9.796875" style="102" customWidth="1"/>
    <col min="10260" max="10496" width="8.296875" style="102"/>
    <col min="10497" max="10497" width="0.59765625" style="102" customWidth="1"/>
    <col min="10498" max="10498" width="4" style="102" customWidth="1"/>
    <col min="10499" max="10501" width="10.796875" style="102" customWidth="1"/>
    <col min="10502" max="10502" width="5.09765625" style="102" customWidth="1"/>
    <col min="10503" max="10503" width="3.09765625" style="102" customWidth="1"/>
    <col min="10504" max="10504" width="3" style="102" customWidth="1"/>
    <col min="10505" max="10505" width="5.296875" style="102" customWidth="1"/>
    <col min="10506" max="10507" width="1.59765625" style="102" customWidth="1"/>
    <col min="10508" max="10514" width="10.796875" style="102" customWidth="1"/>
    <col min="10515" max="10515" width="9.796875" style="102" customWidth="1"/>
    <col min="10516" max="10752" width="8.296875" style="102"/>
    <col min="10753" max="10753" width="0.59765625" style="102" customWidth="1"/>
    <col min="10754" max="10754" width="4" style="102" customWidth="1"/>
    <col min="10755" max="10757" width="10.796875" style="102" customWidth="1"/>
    <col min="10758" max="10758" width="5.09765625" style="102" customWidth="1"/>
    <col min="10759" max="10759" width="3.09765625" style="102" customWidth="1"/>
    <col min="10760" max="10760" width="3" style="102" customWidth="1"/>
    <col min="10761" max="10761" width="5.296875" style="102" customWidth="1"/>
    <col min="10762" max="10763" width="1.59765625" style="102" customWidth="1"/>
    <col min="10764" max="10770" width="10.796875" style="102" customWidth="1"/>
    <col min="10771" max="10771" width="9.796875" style="102" customWidth="1"/>
    <col min="10772" max="11008" width="8.296875" style="102"/>
    <col min="11009" max="11009" width="0.59765625" style="102" customWidth="1"/>
    <col min="11010" max="11010" width="4" style="102" customWidth="1"/>
    <col min="11011" max="11013" width="10.796875" style="102" customWidth="1"/>
    <col min="11014" max="11014" width="5.09765625" style="102" customWidth="1"/>
    <col min="11015" max="11015" width="3.09765625" style="102" customWidth="1"/>
    <col min="11016" max="11016" width="3" style="102" customWidth="1"/>
    <col min="11017" max="11017" width="5.296875" style="102" customWidth="1"/>
    <col min="11018" max="11019" width="1.59765625" style="102" customWidth="1"/>
    <col min="11020" max="11026" width="10.796875" style="102" customWidth="1"/>
    <col min="11027" max="11027" width="9.796875" style="102" customWidth="1"/>
    <col min="11028" max="11264" width="8.296875" style="102"/>
    <col min="11265" max="11265" width="0.59765625" style="102" customWidth="1"/>
    <col min="11266" max="11266" width="4" style="102" customWidth="1"/>
    <col min="11267" max="11269" width="10.796875" style="102" customWidth="1"/>
    <col min="11270" max="11270" width="5.09765625" style="102" customWidth="1"/>
    <col min="11271" max="11271" width="3.09765625" style="102" customWidth="1"/>
    <col min="11272" max="11272" width="3" style="102" customWidth="1"/>
    <col min="11273" max="11273" width="5.296875" style="102" customWidth="1"/>
    <col min="11274" max="11275" width="1.59765625" style="102" customWidth="1"/>
    <col min="11276" max="11282" width="10.796875" style="102" customWidth="1"/>
    <col min="11283" max="11283" width="9.796875" style="102" customWidth="1"/>
    <col min="11284" max="11520" width="8.296875" style="102"/>
    <col min="11521" max="11521" width="0.59765625" style="102" customWidth="1"/>
    <col min="11522" max="11522" width="4" style="102" customWidth="1"/>
    <col min="11523" max="11525" width="10.796875" style="102" customWidth="1"/>
    <col min="11526" max="11526" width="5.09765625" style="102" customWidth="1"/>
    <col min="11527" max="11527" width="3.09765625" style="102" customWidth="1"/>
    <col min="11528" max="11528" width="3" style="102" customWidth="1"/>
    <col min="11529" max="11529" width="5.296875" style="102" customWidth="1"/>
    <col min="11530" max="11531" width="1.59765625" style="102" customWidth="1"/>
    <col min="11532" max="11538" width="10.796875" style="102" customWidth="1"/>
    <col min="11539" max="11539" width="9.796875" style="102" customWidth="1"/>
    <col min="11540" max="11776" width="8.296875" style="102"/>
    <col min="11777" max="11777" width="0.59765625" style="102" customWidth="1"/>
    <col min="11778" max="11778" width="4" style="102" customWidth="1"/>
    <col min="11779" max="11781" width="10.796875" style="102" customWidth="1"/>
    <col min="11782" max="11782" width="5.09765625" style="102" customWidth="1"/>
    <col min="11783" max="11783" width="3.09765625" style="102" customWidth="1"/>
    <col min="11784" max="11784" width="3" style="102" customWidth="1"/>
    <col min="11785" max="11785" width="5.296875" style="102" customWidth="1"/>
    <col min="11786" max="11787" width="1.59765625" style="102" customWidth="1"/>
    <col min="11788" max="11794" width="10.796875" style="102" customWidth="1"/>
    <col min="11795" max="11795" width="9.796875" style="102" customWidth="1"/>
    <col min="11796" max="12032" width="8.296875" style="102"/>
    <col min="12033" max="12033" width="0.59765625" style="102" customWidth="1"/>
    <col min="12034" max="12034" width="4" style="102" customWidth="1"/>
    <col min="12035" max="12037" width="10.796875" style="102" customWidth="1"/>
    <col min="12038" max="12038" width="5.09765625" style="102" customWidth="1"/>
    <col min="12039" max="12039" width="3.09765625" style="102" customWidth="1"/>
    <col min="12040" max="12040" width="3" style="102" customWidth="1"/>
    <col min="12041" max="12041" width="5.296875" style="102" customWidth="1"/>
    <col min="12042" max="12043" width="1.59765625" style="102" customWidth="1"/>
    <col min="12044" max="12050" width="10.796875" style="102" customWidth="1"/>
    <col min="12051" max="12051" width="9.796875" style="102" customWidth="1"/>
    <col min="12052" max="12288" width="8.296875" style="102"/>
    <col min="12289" max="12289" width="0.59765625" style="102" customWidth="1"/>
    <col min="12290" max="12290" width="4" style="102" customWidth="1"/>
    <col min="12291" max="12293" width="10.796875" style="102" customWidth="1"/>
    <col min="12294" max="12294" width="5.09765625" style="102" customWidth="1"/>
    <col min="12295" max="12295" width="3.09765625" style="102" customWidth="1"/>
    <col min="12296" max="12296" width="3" style="102" customWidth="1"/>
    <col min="12297" max="12297" width="5.296875" style="102" customWidth="1"/>
    <col min="12298" max="12299" width="1.59765625" style="102" customWidth="1"/>
    <col min="12300" max="12306" width="10.796875" style="102" customWidth="1"/>
    <col min="12307" max="12307" width="9.796875" style="102" customWidth="1"/>
    <col min="12308" max="12544" width="8.296875" style="102"/>
    <col min="12545" max="12545" width="0.59765625" style="102" customWidth="1"/>
    <col min="12546" max="12546" width="4" style="102" customWidth="1"/>
    <col min="12547" max="12549" width="10.796875" style="102" customWidth="1"/>
    <col min="12550" max="12550" width="5.09765625" style="102" customWidth="1"/>
    <col min="12551" max="12551" width="3.09765625" style="102" customWidth="1"/>
    <col min="12552" max="12552" width="3" style="102" customWidth="1"/>
    <col min="12553" max="12553" width="5.296875" style="102" customWidth="1"/>
    <col min="12554" max="12555" width="1.59765625" style="102" customWidth="1"/>
    <col min="12556" max="12562" width="10.796875" style="102" customWidth="1"/>
    <col min="12563" max="12563" width="9.796875" style="102" customWidth="1"/>
    <col min="12564" max="12800" width="8.296875" style="102"/>
    <col min="12801" max="12801" width="0.59765625" style="102" customWidth="1"/>
    <col min="12802" max="12802" width="4" style="102" customWidth="1"/>
    <col min="12803" max="12805" width="10.796875" style="102" customWidth="1"/>
    <col min="12806" max="12806" width="5.09765625" style="102" customWidth="1"/>
    <col min="12807" max="12807" width="3.09765625" style="102" customWidth="1"/>
    <col min="12808" max="12808" width="3" style="102" customWidth="1"/>
    <col min="12809" max="12809" width="5.296875" style="102" customWidth="1"/>
    <col min="12810" max="12811" width="1.59765625" style="102" customWidth="1"/>
    <col min="12812" max="12818" width="10.796875" style="102" customWidth="1"/>
    <col min="12819" max="12819" width="9.796875" style="102" customWidth="1"/>
    <col min="12820" max="13056" width="8.296875" style="102"/>
    <col min="13057" max="13057" width="0.59765625" style="102" customWidth="1"/>
    <col min="13058" max="13058" width="4" style="102" customWidth="1"/>
    <col min="13059" max="13061" width="10.796875" style="102" customWidth="1"/>
    <col min="13062" max="13062" width="5.09765625" style="102" customWidth="1"/>
    <col min="13063" max="13063" width="3.09765625" style="102" customWidth="1"/>
    <col min="13064" max="13064" width="3" style="102" customWidth="1"/>
    <col min="13065" max="13065" width="5.296875" style="102" customWidth="1"/>
    <col min="13066" max="13067" width="1.59765625" style="102" customWidth="1"/>
    <col min="13068" max="13074" width="10.796875" style="102" customWidth="1"/>
    <col min="13075" max="13075" width="9.796875" style="102" customWidth="1"/>
    <col min="13076" max="13312" width="8.296875" style="102"/>
    <col min="13313" max="13313" width="0.59765625" style="102" customWidth="1"/>
    <col min="13314" max="13314" width="4" style="102" customWidth="1"/>
    <col min="13315" max="13317" width="10.796875" style="102" customWidth="1"/>
    <col min="13318" max="13318" width="5.09765625" style="102" customWidth="1"/>
    <col min="13319" max="13319" width="3.09765625" style="102" customWidth="1"/>
    <col min="13320" max="13320" width="3" style="102" customWidth="1"/>
    <col min="13321" max="13321" width="5.296875" style="102" customWidth="1"/>
    <col min="13322" max="13323" width="1.59765625" style="102" customWidth="1"/>
    <col min="13324" max="13330" width="10.796875" style="102" customWidth="1"/>
    <col min="13331" max="13331" width="9.796875" style="102" customWidth="1"/>
    <col min="13332" max="13568" width="8.296875" style="102"/>
    <col min="13569" max="13569" width="0.59765625" style="102" customWidth="1"/>
    <col min="13570" max="13570" width="4" style="102" customWidth="1"/>
    <col min="13571" max="13573" width="10.796875" style="102" customWidth="1"/>
    <col min="13574" max="13574" width="5.09765625" style="102" customWidth="1"/>
    <col min="13575" max="13575" width="3.09765625" style="102" customWidth="1"/>
    <col min="13576" max="13576" width="3" style="102" customWidth="1"/>
    <col min="13577" max="13577" width="5.296875" style="102" customWidth="1"/>
    <col min="13578" max="13579" width="1.59765625" style="102" customWidth="1"/>
    <col min="13580" max="13586" width="10.796875" style="102" customWidth="1"/>
    <col min="13587" max="13587" width="9.796875" style="102" customWidth="1"/>
    <col min="13588" max="13824" width="8.296875" style="102"/>
    <col min="13825" max="13825" width="0.59765625" style="102" customWidth="1"/>
    <col min="13826" max="13826" width="4" style="102" customWidth="1"/>
    <col min="13827" max="13829" width="10.796875" style="102" customWidth="1"/>
    <col min="13830" max="13830" width="5.09765625" style="102" customWidth="1"/>
    <col min="13831" max="13831" width="3.09765625" style="102" customWidth="1"/>
    <col min="13832" max="13832" width="3" style="102" customWidth="1"/>
    <col min="13833" max="13833" width="5.296875" style="102" customWidth="1"/>
    <col min="13834" max="13835" width="1.59765625" style="102" customWidth="1"/>
    <col min="13836" max="13842" width="10.796875" style="102" customWidth="1"/>
    <col min="13843" max="13843" width="9.796875" style="102" customWidth="1"/>
    <col min="13844" max="14080" width="8.296875" style="102"/>
    <col min="14081" max="14081" width="0.59765625" style="102" customWidth="1"/>
    <col min="14082" max="14082" width="4" style="102" customWidth="1"/>
    <col min="14083" max="14085" width="10.796875" style="102" customWidth="1"/>
    <col min="14086" max="14086" width="5.09765625" style="102" customWidth="1"/>
    <col min="14087" max="14087" width="3.09765625" style="102" customWidth="1"/>
    <col min="14088" max="14088" width="3" style="102" customWidth="1"/>
    <col min="14089" max="14089" width="5.296875" style="102" customWidth="1"/>
    <col min="14090" max="14091" width="1.59765625" style="102" customWidth="1"/>
    <col min="14092" max="14098" width="10.796875" style="102" customWidth="1"/>
    <col min="14099" max="14099" width="9.796875" style="102" customWidth="1"/>
    <col min="14100" max="14336" width="8.296875" style="102"/>
    <col min="14337" max="14337" width="0.59765625" style="102" customWidth="1"/>
    <col min="14338" max="14338" width="4" style="102" customWidth="1"/>
    <col min="14339" max="14341" width="10.796875" style="102" customWidth="1"/>
    <col min="14342" max="14342" width="5.09765625" style="102" customWidth="1"/>
    <col min="14343" max="14343" width="3.09765625" style="102" customWidth="1"/>
    <col min="14344" max="14344" width="3" style="102" customWidth="1"/>
    <col min="14345" max="14345" width="5.296875" style="102" customWidth="1"/>
    <col min="14346" max="14347" width="1.59765625" style="102" customWidth="1"/>
    <col min="14348" max="14354" width="10.796875" style="102" customWidth="1"/>
    <col min="14355" max="14355" width="9.796875" style="102" customWidth="1"/>
    <col min="14356" max="14592" width="8.296875" style="102"/>
    <col min="14593" max="14593" width="0.59765625" style="102" customWidth="1"/>
    <col min="14594" max="14594" width="4" style="102" customWidth="1"/>
    <col min="14595" max="14597" width="10.796875" style="102" customWidth="1"/>
    <col min="14598" max="14598" width="5.09765625" style="102" customWidth="1"/>
    <col min="14599" max="14599" width="3.09765625" style="102" customWidth="1"/>
    <col min="14600" max="14600" width="3" style="102" customWidth="1"/>
    <col min="14601" max="14601" width="5.296875" style="102" customWidth="1"/>
    <col min="14602" max="14603" width="1.59765625" style="102" customWidth="1"/>
    <col min="14604" max="14610" width="10.796875" style="102" customWidth="1"/>
    <col min="14611" max="14611" width="9.796875" style="102" customWidth="1"/>
    <col min="14612" max="14848" width="8.296875" style="102"/>
    <col min="14849" max="14849" width="0.59765625" style="102" customWidth="1"/>
    <col min="14850" max="14850" width="4" style="102" customWidth="1"/>
    <col min="14851" max="14853" width="10.796875" style="102" customWidth="1"/>
    <col min="14854" max="14854" width="5.09765625" style="102" customWidth="1"/>
    <col min="14855" max="14855" width="3.09765625" style="102" customWidth="1"/>
    <col min="14856" max="14856" width="3" style="102" customWidth="1"/>
    <col min="14857" max="14857" width="5.296875" style="102" customWidth="1"/>
    <col min="14858" max="14859" width="1.59765625" style="102" customWidth="1"/>
    <col min="14860" max="14866" width="10.796875" style="102" customWidth="1"/>
    <col min="14867" max="14867" width="9.796875" style="102" customWidth="1"/>
    <col min="14868" max="15104" width="8.296875" style="102"/>
    <col min="15105" max="15105" width="0.59765625" style="102" customWidth="1"/>
    <col min="15106" max="15106" width="4" style="102" customWidth="1"/>
    <col min="15107" max="15109" width="10.796875" style="102" customWidth="1"/>
    <col min="15110" max="15110" width="5.09765625" style="102" customWidth="1"/>
    <col min="15111" max="15111" width="3.09765625" style="102" customWidth="1"/>
    <col min="15112" max="15112" width="3" style="102" customWidth="1"/>
    <col min="15113" max="15113" width="5.296875" style="102" customWidth="1"/>
    <col min="15114" max="15115" width="1.59765625" style="102" customWidth="1"/>
    <col min="15116" max="15122" width="10.796875" style="102" customWidth="1"/>
    <col min="15123" max="15123" width="9.796875" style="102" customWidth="1"/>
    <col min="15124" max="15360" width="8.296875" style="102"/>
    <col min="15361" max="15361" width="0.59765625" style="102" customWidth="1"/>
    <col min="15362" max="15362" width="4" style="102" customWidth="1"/>
    <col min="15363" max="15365" width="10.796875" style="102" customWidth="1"/>
    <col min="15366" max="15366" width="5.09765625" style="102" customWidth="1"/>
    <col min="15367" max="15367" width="3.09765625" style="102" customWidth="1"/>
    <col min="15368" max="15368" width="3" style="102" customWidth="1"/>
    <col min="15369" max="15369" width="5.296875" style="102" customWidth="1"/>
    <col min="15370" max="15371" width="1.59765625" style="102" customWidth="1"/>
    <col min="15372" max="15378" width="10.796875" style="102" customWidth="1"/>
    <col min="15379" max="15379" width="9.796875" style="102" customWidth="1"/>
    <col min="15380" max="15616" width="8.296875" style="102"/>
    <col min="15617" max="15617" width="0.59765625" style="102" customWidth="1"/>
    <col min="15618" max="15618" width="4" style="102" customWidth="1"/>
    <col min="15619" max="15621" width="10.796875" style="102" customWidth="1"/>
    <col min="15622" max="15622" width="5.09765625" style="102" customWidth="1"/>
    <col min="15623" max="15623" width="3.09765625" style="102" customWidth="1"/>
    <col min="15624" max="15624" width="3" style="102" customWidth="1"/>
    <col min="15625" max="15625" width="5.296875" style="102" customWidth="1"/>
    <col min="15626" max="15627" width="1.59765625" style="102" customWidth="1"/>
    <col min="15628" max="15634" width="10.796875" style="102" customWidth="1"/>
    <col min="15635" max="15635" width="9.796875" style="102" customWidth="1"/>
    <col min="15636" max="15872" width="8.296875" style="102"/>
    <col min="15873" max="15873" width="0.59765625" style="102" customWidth="1"/>
    <col min="15874" max="15874" width="4" style="102" customWidth="1"/>
    <col min="15875" max="15877" width="10.796875" style="102" customWidth="1"/>
    <col min="15878" max="15878" width="5.09765625" style="102" customWidth="1"/>
    <col min="15879" max="15879" width="3.09765625" style="102" customWidth="1"/>
    <col min="15880" max="15880" width="3" style="102" customWidth="1"/>
    <col min="15881" max="15881" width="5.296875" style="102" customWidth="1"/>
    <col min="15882" max="15883" width="1.59765625" style="102" customWidth="1"/>
    <col min="15884" max="15890" width="10.796875" style="102" customWidth="1"/>
    <col min="15891" max="15891" width="9.796875" style="102" customWidth="1"/>
    <col min="15892" max="16128" width="8.296875" style="102"/>
    <col min="16129" max="16129" width="0.59765625" style="102" customWidth="1"/>
    <col min="16130" max="16130" width="4" style="102" customWidth="1"/>
    <col min="16131" max="16133" width="10.796875" style="102" customWidth="1"/>
    <col min="16134" max="16134" width="5.09765625" style="102" customWidth="1"/>
    <col min="16135" max="16135" width="3.09765625" style="102" customWidth="1"/>
    <col min="16136" max="16136" width="3" style="102" customWidth="1"/>
    <col min="16137" max="16137" width="5.296875" style="102" customWidth="1"/>
    <col min="16138" max="16139" width="1.59765625" style="102" customWidth="1"/>
    <col min="16140" max="16146" width="10.796875" style="102" customWidth="1"/>
    <col min="16147" max="16147" width="9.796875" style="102" customWidth="1"/>
    <col min="16148" max="16384" width="8.296875" style="102"/>
  </cols>
  <sheetData>
    <row r="1" spans="1:19" ht="16.5" customHeight="1">
      <c r="A1" s="98"/>
      <c r="B1" s="98" t="s">
        <v>240</v>
      </c>
      <c r="C1" s="98"/>
      <c r="D1" s="99"/>
      <c r="E1" s="99"/>
      <c r="F1" s="98"/>
      <c r="G1" s="445" t="s">
        <v>241</v>
      </c>
      <c r="H1" s="446"/>
      <c r="I1" s="446"/>
      <c r="J1" s="100"/>
      <c r="K1" s="99"/>
      <c r="L1" s="447" t="s">
        <v>242</v>
      </c>
      <c r="M1" s="99"/>
      <c r="N1" s="99"/>
      <c r="O1" s="98"/>
      <c r="P1" s="98"/>
      <c r="Q1" s="101"/>
      <c r="R1" s="101"/>
      <c r="S1" s="98"/>
    </row>
    <row r="2" spans="1:19" s="98" customFormat="1" ht="2.25" hidden="1" customHeight="1">
      <c r="D2" s="99"/>
      <c r="E2" s="99"/>
      <c r="G2" s="445"/>
      <c r="H2" s="446"/>
      <c r="I2" s="446"/>
      <c r="J2" s="100"/>
      <c r="K2" s="99"/>
      <c r="L2" s="447"/>
      <c r="M2" s="99"/>
      <c r="N2" s="99"/>
      <c r="Q2" s="101"/>
      <c r="R2" s="101"/>
    </row>
    <row r="3" spans="1:19" s="98" customFormat="1" ht="17.25" customHeight="1">
      <c r="F3" s="103" t="s">
        <v>243</v>
      </c>
      <c r="G3" s="446"/>
      <c r="H3" s="446"/>
      <c r="I3" s="446"/>
      <c r="J3" s="104" t="s">
        <v>244</v>
      </c>
      <c r="K3" s="99" t="s">
        <v>243</v>
      </c>
      <c r="L3" s="448"/>
      <c r="M3" s="99" t="s">
        <v>245</v>
      </c>
      <c r="N3" s="99"/>
      <c r="Q3" s="101"/>
      <c r="R3" s="101"/>
    </row>
    <row r="4" spans="1:19" s="98" customFormat="1" ht="12.75" customHeight="1">
      <c r="D4" s="99"/>
      <c r="E4" s="99"/>
      <c r="G4" s="446"/>
      <c r="H4" s="446"/>
      <c r="I4" s="446"/>
      <c r="J4" s="101"/>
      <c r="K4" s="99"/>
      <c r="L4" s="448"/>
      <c r="M4" s="99"/>
      <c r="N4" s="99"/>
      <c r="Q4" s="101"/>
      <c r="R4" s="101"/>
    </row>
    <row r="5" spans="1:19">
      <c r="A5" s="98"/>
      <c r="B5" s="98"/>
      <c r="C5" s="98"/>
      <c r="D5" s="98"/>
      <c r="E5" s="98"/>
      <c r="F5" s="98"/>
      <c r="G5" s="98"/>
      <c r="H5" s="98"/>
      <c r="I5" s="98"/>
      <c r="J5" s="449" t="s">
        <v>246</v>
      </c>
      <c r="K5" s="449"/>
      <c r="L5" s="449"/>
      <c r="M5" s="449"/>
      <c r="N5" s="98"/>
      <c r="O5" s="98"/>
      <c r="P5" s="98"/>
      <c r="Q5" s="105" t="s">
        <v>247</v>
      </c>
      <c r="R5" s="451"/>
      <c r="S5" s="451"/>
    </row>
    <row r="6" spans="1:19">
      <c r="A6" s="98"/>
      <c r="B6" s="98"/>
      <c r="C6" s="98"/>
      <c r="D6" s="98"/>
      <c r="E6" s="98"/>
      <c r="F6" s="98"/>
      <c r="G6" s="98"/>
      <c r="H6" s="98"/>
      <c r="I6" s="98"/>
      <c r="J6" s="450"/>
      <c r="K6" s="450"/>
      <c r="L6" s="450"/>
      <c r="M6" s="450"/>
      <c r="N6" s="98"/>
      <c r="O6" s="98"/>
      <c r="P6" s="98"/>
      <c r="Q6" s="98"/>
      <c r="R6" s="98"/>
      <c r="S6" s="106" t="s">
        <v>248</v>
      </c>
    </row>
    <row r="7" spans="1:19" ht="13.5" customHeight="1">
      <c r="A7" s="98"/>
      <c r="B7" s="452" t="s">
        <v>249</v>
      </c>
      <c r="C7" s="455" t="s">
        <v>250</v>
      </c>
      <c r="D7" s="458" t="s">
        <v>251</v>
      </c>
      <c r="E7" s="455" t="s">
        <v>252</v>
      </c>
      <c r="F7" s="461" t="s">
        <v>253</v>
      </c>
      <c r="G7" s="464" t="s">
        <v>254</v>
      </c>
      <c r="H7" s="465"/>
      <c r="I7" s="465"/>
      <c r="J7" s="465"/>
      <c r="K7" s="466"/>
      <c r="L7" s="474" t="s">
        <v>255</v>
      </c>
      <c r="M7" s="458" t="s">
        <v>256</v>
      </c>
      <c r="N7" s="458" t="s">
        <v>257</v>
      </c>
      <c r="O7" s="474" t="s">
        <v>258</v>
      </c>
      <c r="P7" s="474" t="s">
        <v>259</v>
      </c>
      <c r="Q7" s="455" t="s">
        <v>260</v>
      </c>
      <c r="R7" s="458" t="s">
        <v>261</v>
      </c>
      <c r="S7" s="466" t="s">
        <v>262</v>
      </c>
    </row>
    <row r="8" spans="1:19">
      <c r="A8" s="98"/>
      <c r="B8" s="453"/>
      <c r="C8" s="456"/>
      <c r="D8" s="459"/>
      <c r="E8" s="456"/>
      <c r="F8" s="462"/>
      <c r="G8" s="467"/>
      <c r="H8" s="468"/>
      <c r="I8" s="468"/>
      <c r="J8" s="468"/>
      <c r="K8" s="469"/>
      <c r="L8" s="459"/>
      <c r="M8" s="459"/>
      <c r="N8" s="459"/>
      <c r="O8" s="459"/>
      <c r="P8" s="459"/>
      <c r="Q8" s="456"/>
      <c r="R8" s="459"/>
      <c r="S8" s="469"/>
    </row>
    <row r="9" spans="1:19">
      <c r="A9" s="98"/>
      <c r="B9" s="453"/>
      <c r="C9" s="456"/>
      <c r="D9" s="459"/>
      <c r="E9" s="456"/>
      <c r="F9" s="462"/>
      <c r="G9" s="467"/>
      <c r="H9" s="468"/>
      <c r="I9" s="468"/>
      <c r="J9" s="468"/>
      <c r="K9" s="469"/>
      <c r="L9" s="459"/>
      <c r="M9" s="459"/>
      <c r="N9" s="107" t="s">
        <v>263</v>
      </c>
      <c r="O9" s="459"/>
      <c r="P9" s="459"/>
      <c r="Q9" s="456"/>
      <c r="R9" s="108" t="s">
        <v>264</v>
      </c>
      <c r="S9" s="469"/>
    </row>
    <row r="10" spans="1:19">
      <c r="A10" s="98"/>
      <c r="B10" s="453"/>
      <c r="C10" s="456"/>
      <c r="D10" s="459"/>
      <c r="E10" s="456"/>
      <c r="F10" s="462"/>
      <c r="G10" s="467"/>
      <c r="H10" s="468"/>
      <c r="I10" s="468"/>
      <c r="J10" s="468"/>
      <c r="K10" s="469"/>
      <c r="L10" s="459"/>
      <c r="M10" s="459"/>
      <c r="N10" s="109"/>
      <c r="O10" s="459"/>
      <c r="P10" s="459"/>
      <c r="Q10" s="456"/>
      <c r="R10" s="110"/>
      <c r="S10" s="469"/>
    </row>
    <row r="11" spans="1:19">
      <c r="A11" s="98"/>
      <c r="B11" s="454"/>
      <c r="C11" s="457"/>
      <c r="D11" s="460"/>
      <c r="E11" s="457"/>
      <c r="F11" s="463"/>
      <c r="G11" s="471" t="s">
        <v>265</v>
      </c>
      <c r="H11" s="472"/>
      <c r="I11" s="472"/>
      <c r="J11" s="472"/>
      <c r="K11" s="473"/>
      <c r="L11" s="111" t="s">
        <v>266</v>
      </c>
      <c r="M11" s="111" t="s">
        <v>267</v>
      </c>
      <c r="N11" s="112" t="s">
        <v>268</v>
      </c>
      <c r="O11" s="111" t="s">
        <v>269</v>
      </c>
      <c r="P11" s="111" t="s">
        <v>270</v>
      </c>
      <c r="Q11" s="111" t="s">
        <v>271</v>
      </c>
      <c r="R11" s="111" t="s">
        <v>272</v>
      </c>
      <c r="S11" s="470"/>
    </row>
    <row r="12" spans="1:19">
      <c r="A12" s="98"/>
      <c r="B12" s="462" t="s">
        <v>273</v>
      </c>
      <c r="C12" s="110"/>
      <c r="D12" s="110"/>
      <c r="E12" s="110"/>
      <c r="F12" s="110"/>
      <c r="G12" s="475"/>
      <c r="H12" s="476"/>
      <c r="I12" s="476"/>
      <c r="J12" s="476"/>
      <c r="K12" s="477"/>
      <c r="L12" s="113"/>
      <c r="M12" s="113"/>
      <c r="N12" s="113"/>
      <c r="O12" s="113"/>
      <c r="P12" s="113"/>
      <c r="Q12" s="113"/>
      <c r="R12" s="113"/>
      <c r="S12" s="114"/>
    </row>
    <row r="13" spans="1:19">
      <c r="A13" s="98"/>
      <c r="B13" s="462"/>
      <c r="C13" s="110"/>
      <c r="D13" s="110"/>
      <c r="E13" s="110"/>
      <c r="F13" s="110"/>
      <c r="G13" s="478"/>
      <c r="H13" s="479"/>
      <c r="I13" s="479"/>
      <c r="J13" s="479"/>
      <c r="K13" s="480"/>
      <c r="L13" s="113"/>
      <c r="M13" s="113"/>
      <c r="N13" s="113"/>
      <c r="O13" s="113"/>
      <c r="P13" s="113"/>
      <c r="Q13" s="113"/>
      <c r="R13" s="113"/>
      <c r="S13" s="114"/>
    </row>
    <row r="14" spans="1:19">
      <c r="A14" s="98"/>
      <c r="B14" s="462"/>
      <c r="C14" s="110"/>
      <c r="D14" s="110"/>
      <c r="E14" s="110"/>
      <c r="F14" s="110"/>
      <c r="G14" s="478"/>
      <c r="H14" s="479"/>
      <c r="I14" s="479"/>
      <c r="J14" s="479"/>
      <c r="K14" s="480"/>
      <c r="L14" s="113"/>
      <c r="M14" s="113"/>
      <c r="N14" s="113"/>
      <c r="O14" s="113"/>
      <c r="P14" s="113"/>
      <c r="Q14" s="113"/>
      <c r="R14" s="113"/>
      <c r="S14" s="114"/>
    </row>
    <row r="15" spans="1:19">
      <c r="A15" s="98"/>
      <c r="B15" s="462"/>
      <c r="C15" s="110"/>
      <c r="D15" s="110"/>
      <c r="E15" s="110"/>
      <c r="F15" s="110"/>
      <c r="G15" s="478"/>
      <c r="H15" s="479"/>
      <c r="I15" s="479"/>
      <c r="J15" s="479"/>
      <c r="K15" s="480"/>
      <c r="L15" s="113"/>
      <c r="M15" s="113"/>
      <c r="N15" s="113"/>
      <c r="O15" s="113"/>
      <c r="P15" s="113"/>
      <c r="Q15" s="113"/>
      <c r="R15" s="113"/>
      <c r="S15" s="114"/>
    </row>
    <row r="16" spans="1:19">
      <c r="A16" s="98"/>
      <c r="B16" s="462"/>
      <c r="C16" s="110"/>
      <c r="D16" s="110"/>
      <c r="E16" s="110"/>
      <c r="F16" s="110"/>
      <c r="G16" s="478"/>
      <c r="H16" s="479"/>
      <c r="I16" s="479"/>
      <c r="J16" s="479"/>
      <c r="K16" s="480"/>
      <c r="L16" s="113"/>
      <c r="M16" s="113"/>
      <c r="N16" s="113"/>
      <c r="O16" s="113"/>
      <c r="P16" s="113"/>
      <c r="Q16" s="113"/>
      <c r="R16" s="113"/>
      <c r="S16" s="114"/>
    </row>
    <row r="17" spans="1:19">
      <c r="A17" s="98"/>
      <c r="B17" s="462"/>
      <c r="C17" s="110"/>
      <c r="D17" s="110"/>
      <c r="E17" s="110"/>
      <c r="F17" s="110"/>
      <c r="G17" s="478"/>
      <c r="H17" s="479"/>
      <c r="I17" s="479"/>
      <c r="J17" s="479"/>
      <c r="K17" s="480"/>
      <c r="L17" s="113"/>
      <c r="M17" s="113"/>
      <c r="N17" s="113"/>
      <c r="O17" s="113"/>
      <c r="P17" s="113"/>
      <c r="Q17" s="113"/>
      <c r="R17" s="113"/>
      <c r="S17" s="114"/>
    </row>
    <row r="18" spans="1:19">
      <c r="A18" s="98"/>
      <c r="B18" s="462"/>
      <c r="C18" s="110"/>
      <c r="D18" s="110"/>
      <c r="E18" s="110"/>
      <c r="F18" s="110"/>
      <c r="G18" s="478"/>
      <c r="H18" s="479"/>
      <c r="I18" s="479"/>
      <c r="J18" s="479"/>
      <c r="K18" s="480"/>
      <c r="L18" s="113"/>
      <c r="M18" s="113"/>
      <c r="N18" s="113"/>
      <c r="O18" s="113"/>
      <c r="P18" s="113"/>
      <c r="Q18" s="113"/>
      <c r="R18" s="113"/>
      <c r="S18" s="114"/>
    </row>
    <row r="19" spans="1:19">
      <c r="A19" s="98"/>
      <c r="B19" s="462"/>
      <c r="C19" s="110"/>
      <c r="D19" s="110"/>
      <c r="E19" s="110"/>
      <c r="F19" s="110"/>
      <c r="G19" s="478"/>
      <c r="H19" s="479"/>
      <c r="I19" s="479"/>
      <c r="J19" s="479"/>
      <c r="K19" s="480"/>
      <c r="L19" s="113"/>
      <c r="M19" s="113"/>
      <c r="N19" s="113"/>
      <c r="O19" s="113"/>
      <c r="P19" s="113"/>
      <c r="Q19" s="113"/>
      <c r="R19" s="113"/>
      <c r="S19" s="114"/>
    </row>
    <row r="20" spans="1:19">
      <c r="A20" s="98"/>
      <c r="B20" s="462"/>
      <c r="C20" s="110"/>
      <c r="D20" s="110"/>
      <c r="E20" s="110"/>
      <c r="F20" s="110"/>
      <c r="G20" s="478"/>
      <c r="H20" s="479"/>
      <c r="I20" s="479"/>
      <c r="J20" s="479"/>
      <c r="K20" s="480"/>
      <c r="L20" s="113"/>
      <c r="M20" s="113"/>
      <c r="N20" s="113"/>
      <c r="O20" s="113"/>
      <c r="P20" s="113"/>
      <c r="Q20" s="113"/>
      <c r="R20" s="113"/>
      <c r="S20" s="114"/>
    </row>
    <row r="21" spans="1:19">
      <c r="A21" s="98"/>
      <c r="B21" s="462"/>
      <c r="C21" s="110"/>
      <c r="D21" s="110"/>
      <c r="E21" s="110"/>
      <c r="F21" s="110"/>
      <c r="G21" s="478"/>
      <c r="H21" s="479"/>
      <c r="I21" s="479"/>
      <c r="J21" s="479"/>
      <c r="K21" s="480"/>
      <c r="L21" s="113"/>
      <c r="M21" s="113"/>
      <c r="N21" s="113"/>
      <c r="O21" s="113"/>
      <c r="P21" s="113"/>
      <c r="Q21" s="113"/>
      <c r="R21" s="113"/>
      <c r="S21" s="114"/>
    </row>
    <row r="22" spans="1:19">
      <c r="A22" s="98"/>
      <c r="B22" s="462"/>
      <c r="C22" s="110"/>
      <c r="D22" s="110"/>
      <c r="E22" s="110"/>
      <c r="F22" s="110"/>
      <c r="G22" s="478"/>
      <c r="H22" s="479"/>
      <c r="I22" s="479"/>
      <c r="J22" s="479"/>
      <c r="K22" s="480"/>
      <c r="L22" s="113"/>
      <c r="M22" s="113"/>
      <c r="N22" s="113"/>
      <c r="O22" s="113"/>
      <c r="P22" s="113"/>
      <c r="Q22" s="113"/>
      <c r="R22" s="113"/>
      <c r="S22" s="114"/>
    </row>
    <row r="23" spans="1:19">
      <c r="A23" s="98"/>
      <c r="B23" s="463"/>
      <c r="C23" s="115" t="s">
        <v>274</v>
      </c>
      <c r="D23" s="116"/>
      <c r="E23" s="116"/>
      <c r="F23" s="116">
        <f>SUM(F12:F22)</f>
        <v>0</v>
      </c>
      <c r="G23" s="478">
        <f t="shared" ref="G23:K23" si="0">SUM(G12:G22)</f>
        <v>0</v>
      </c>
      <c r="H23" s="479">
        <f t="shared" si="0"/>
        <v>0</v>
      </c>
      <c r="I23" s="479">
        <f t="shared" si="0"/>
        <v>0</v>
      </c>
      <c r="J23" s="479">
        <f t="shared" si="0"/>
        <v>0</v>
      </c>
      <c r="K23" s="480">
        <f t="shared" si="0"/>
        <v>0</v>
      </c>
      <c r="L23" s="116">
        <f>SUM(L12:L22)</f>
        <v>0</v>
      </c>
      <c r="M23" s="116">
        <f t="shared" ref="M23:R23" si="1">SUM(M12:M22)</f>
        <v>0</v>
      </c>
      <c r="N23" s="116">
        <f t="shared" si="1"/>
        <v>0</v>
      </c>
      <c r="O23" s="116">
        <f t="shared" si="1"/>
        <v>0</v>
      </c>
      <c r="P23" s="116">
        <f t="shared" si="1"/>
        <v>0</v>
      </c>
      <c r="Q23" s="116">
        <f t="shared" si="1"/>
        <v>0</v>
      </c>
      <c r="R23" s="116">
        <f t="shared" si="1"/>
        <v>0</v>
      </c>
      <c r="S23" s="116"/>
    </row>
    <row r="24" spans="1:19">
      <c r="A24" s="98"/>
      <c r="B24" s="462" t="s">
        <v>275</v>
      </c>
      <c r="C24" s="110"/>
      <c r="D24" s="110"/>
      <c r="E24" s="110"/>
      <c r="F24" s="110"/>
      <c r="G24" s="475"/>
      <c r="H24" s="476"/>
      <c r="I24" s="476"/>
      <c r="J24" s="476"/>
      <c r="K24" s="477"/>
      <c r="L24" s="113"/>
      <c r="M24" s="113"/>
      <c r="N24" s="113"/>
      <c r="O24" s="113"/>
      <c r="P24" s="113"/>
      <c r="Q24" s="113"/>
      <c r="R24" s="113"/>
      <c r="S24" s="114"/>
    </row>
    <row r="25" spans="1:19">
      <c r="A25" s="98"/>
      <c r="B25" s="462"/>
      <c r="C25" s="110"/>
      <c r="D25" s="110"/>
      <c r="E25" s="110"/>
      <c r="F25" s="110"/>
      <c r="G25" s="478"/>
      <c r="H25" s="479"/>
      <c r="I25" s="479"/>
      <c r="J25" s="479"/>
      <c r="K25" s="480"/>
      <c r="L25" s="113"/>
      <c r="M25" s="113"/>
      <c r="N25" s="113"/>
      <c r="O25" s="113"/>
      <c r="P25" s="113"/>
      <c r="Q25" s="113"/>
      <c r="R25" s="113"/>
      <c r="S25" s="114"/>
    </row>
    <row r="26" spans="1:19">
      <c r="A26" s="98"/>
      <c r="B26" s="462"/>
      <c r="C26" s="110"/>
      <c r="D26" s="110"/>
      <c r="E26" s="110"/>
      <c r="F26" s="110"/>
      <c r="G26" s="478"/>
      <c r="H26" s="479"/>
      <c r="I26" s="479"/>
      <c r="J26" s="479"/>
      <c r="K26" s="480"/>
      <c r="L26" s="113"/>
      <c r="M26" s="113"/>
      <c r="N26" s="113"/>
      <c r="O26" s="113"/>
      <c r="P26" s="113"/>
      <c r="Q26" s="113"/>
      <c r="R26" s="113"/>
      <c r="S26" s="114"/>
    </row>
    <row r="27" spans="1:19">
      <c r="A27" s="98"/>
      <c r="B27" s="462"/>
      <c r="C27" s="110"/>
      <c r="D27" s="110"/>
      <c r="E27" s="110"/>
      <c r="F27" s="110"/>
      <c r="G27" s="478"/>
      <c r="H27" s="479"/>
      <c r="I27" s="479"/>
      <c r="J27" s="479"/>
      <c r="K27" s="480"/>
      <c r="L27" s="113"/>
      <c r="M27" s="113"/>
      <c r="N27" s="113"/>
      <c r="O27" s="113"/>
      <c r="P27" s="113"/>
      <c r="Q27" s="113"/>
      <c r="R27" s="113"/>
      <c r="S27" s="114"/>
    </row>
    <row r="28" spans="1:19">
      <c r="A28" s="98"/>
      <c r="B28" s="462"/>
      <c r="C28" s="110"/>
      <c r="D28" s="110"/>
      <c r="E28" s="110"/>
      <c r="F28" s="110"/>
      <c r="G28" s="478"/>
      <c r="H28" s="479"/>
      <c r="I28" s="479"/>
      <c r="J28" s="479"/>
      <c r="K28" s="480"/>
      <c r="L28" s="113"/>
      <c r="M28" s="113"/>
      <c r="N28" s="113"/>
      <c r="O28" s="113"/>
      <c r="P28" s="113"/>
      <c r="Q28" s="113"/>
      <c r="R28" s="113"/>
      <c r="S28" s="114"/>
    </row>
    <row r="29" spans="1:19">
      <c r="A29" s="98"/>
      <c r="B29" s="462"/>
      <c r="C29" s="110"/>
      <c r="D29" s="110"/>
      <c r="E29" s="110"/>
      <c r="F29" s="110"/>
      <c r="G29" s="478"/>
      <c r="H29" s="479"/>
      <c r="I29" s="479"/>
      <c r="J29" s="479"/>
      <c r="K29" s="480"/>
      <c r="L29" s="113"/>
      <c r="M29" s="113"/>
      <c r="N29" s="113"/>
      <c r="O29" s="113"/>
      <c r="P29" s="113"/>
      <c r="Q29" s="113"/>
      <c r="R29" s="113"/>
      <c r="S29" s="114"/>
    </row>
    <row r="30" spans="1:19">
      <c r="A30" s="98"/>
      <c r="B30" s="462"/>
      <c r="C30" s="110"/>
      <c r="D30" s="110"/>
      <c r="E30" s="110"/>
      <c r="F30" s="110"/>
      <c r="G30" s="478"/>
      <c r="H30" s="479"/>
      <c r="I30" s="479"/>
      <c r="J30" s="479"/>
      <c r="K30" s="480"/>
      <c r="L30" s="113"/>
      <c r="M30" s="113"/>
      <c r="N30" s="113"/>
      <c r="O30" s="113"/>
      <c r="P30" s="113"/>
      <c r="Q30" s="113"/>
      <c r="R30" s="113"/>
      <c r="S30" s="114"/>
    </row>
    <row r="31" spans="1:19">
      <c r="A31" s="98"/>
      <c r="B31" s="462"/>
      <c r="C31" s="110"/>
      <c r="D31" s="110"/>
      <c r="E31" s="110"/>
      <c r="F31" s="110"/>
      <c r="G31" s="478"/>
      <c r="H31" s="479"/>
      <c r="I31" s="479"/>
      <c r="J31" s="479"/>
      <c r="K31" s="480"/>
      <c r="L31" s="113"/>
      <c r="M31" s="113"/>
      <c r="N31" s="113"/>
      <c r="O31" s="113"/>
      <c r="P31" s="113"/>
      <c r="Q31" s="113"/>
      <c r="R31" s="113"/>
      <c r="S31" s="114"/>
    </row>
    <row r="32" spans="1:19">
      <c r="A32" s="98"/>
      <c r="B32" s="462"/>
      <c r="C32" s="110"/>
      <c r="D32" s="110"/>
      <c r="E32" s="110"/>
      <c r="F32" s="110"/>
      <c r="G32" s="478"/>
      <c r="H32" s="479"/>
      <c r="I32" s="479"/>
      <c r="J32" s="479"/>
      <c r="K32" s="480"/>
      <c r="L32" s="113"/>
      <c r="M32" s="113"/>
      <c r="N32" s="113"/>
      <c r="O32" s="113"/>
      <c r="P32" s="113"/>
      <c r="Q32" s="113"/>
      <c r="R32" s="113"/>
      <c r="S32" s="114"/>
    </row>
    <row r="33" spans="1:19">
      <c r="A33" s="98"/>
      <c r="B33" s="462"/>
      <c r="C33" s="110"/>
      <c r="D33" s="110"/>
      <c r="E33" s="110"/>
      <c r="F33" s="110"/>
      <c r="G33" s="478"/>
      <c r="H33" s="479"/>
      <c r="I33" s="479"/>
      <c r="J33" s="479"/>
      <c r="K33" s="480"/>
      <c r="L33" s="113"/>
      <c r="M33" s="113"/>
      <c r="N33" s="113"/>
      <c r="O33" s="113"/>
      <c r="P33" s="113"/>
      <c r="Q33" s="113"/>
      <c r="R33" s="113"/>
      <c r="S33" s="114"/>
    </row>
    <row r="34" spans="1:19">
      <c r="A34" s="98"/>
      <c r="B34" s="462"/>
      <c r="C34" s="110"/>
      <c r="D34" s="110"/>
      <c r="E34" s="110"/>
      <c r="F34" s="110"/>
      <c r="G34" s="478"/>
      <c r="H34" s="479"/>
      <c r="I34" s="479"/>
      <c r="J34" s="479"/>
      <c r="K34" s="480"/>
      <c r="L34" s="113"/>
      <c r="M34" s="113"/>
      <c r="N34" s="113"/>
      <c r="O34" s="113"/>
      <c r="P34" s="113"/>
      <c r="Q34" s="113"/>
      <c r="R34" s="113"/>
      <c r="S34" s="114"/>
    </row>
    <row r="35" spans="1:19">
      <c r="A35" s="98"/>
      <c r="B35" s="463"/>
      <c r="C35" s="115" t="s">
        <v>274</v>
      </c>
      <c r="D35" s="116"/>
      <c r="E35" s="116"/>
      <c r="F35" s="116">
        <f>SUM(F24:F34)</f>
        <v>0</v>
      </c>
      <c r="G35" s="482">
        <f t="shared" ref="G35:K35" si="2">SUM(G24:G34)</f>
        <v>0</v>
      </c>
      <c r="H35" s="483">
        <f t="shared" si="2"/>
        <v>0</v>
      </c>
      <c r="I35" s="483">
        <f t="shared" si="2"/>
        <v>0</v>
      </c>
      <c r="J35" s="483">
        <f t="shared" si="2"/>
        <v>0</v>
      </c>
      <c r="K35" s="484">
        <f t="shared" si="2"/>
        <v>0</v>
      </c>
      <c r="L35" s="116">
        <f>SUM(L24:L34)</f>
        <v>0</v>
      </c>
      <c r="M35" s="116">
        <f t="shared" ref="M35:R35" si="3">SUM(M24:M34)</f>
        <v>0</v>
      </c>
      <c r="N35" s="116">
        <f t="shared" si="3"/>
        <v>0</v>
      </c>
      <c r="O35" s="116">
        <f t="shared" si="3"/>
        <v>0</v>
      </c>
      <c r="P35" s="116">
        <f t="shared" si="3"/>
        <v>0</v>
      </c>
      <c r="Q35" s="116">
        <f t="shared" si="3"/>
        <v>0</v>
      </c>
      <c r="R35" s="116">
        <f t="shared" si="3"/>
        <v>0</v>
      </c>
      <c r="S35" s="117"/>
    </row>
    <row r="36" spans="1:19" ht="21" customHeight="1">
      <c r="A36" s="98"/>
      <c r="B36" s="485" t="s">
        <v>276</v>
      </c>
      <c r="C36" s="486"/>
      <c r="D36" s="118"/>
      <c r="E36" s="118"/>
      <c r="F36" s="119"/>
      <c r="G36" s="482">
        <f>SUM(G23,G35)</f>
        <v>0</v>
      </c>
      <c r="H36" s="483"/>
      <c r="I36" s="483"/>
      <c r="J36" s="483"/>
      <c r="K36" s="484"/>
      <c r="L36" s="120">
        <f>SUM(L23,L35)</f>
        <v>0</v>
      </c>
      <c r="M36" s="120">
        <f t="shared" ref="M36:R36" si="4">SUM(M23,M35)</f>
        <v>0</v>
      </c>
      <c r="N36" s="120">
        <f t="shared" si="4"/>
        <v>0</v>
      </c>
      <c r="O36" s="120">
        <f t="shared" si="4"/>
        <v>0</v>
      </c>
      <c r="P36" s="120">
        <f t="shared" si="4"/>
        <v>0</v>
      </c>
      <c r="Q36" s="120">
        <f t="shared" si="4"/>
        <v>0</v>
      </c>
      <c r="R36" s="120">
        <f t="shared" si="4"/>
        <v>0</v>
      </c>
      <c r="S36" s="121"/>
    </row>
    <row r="37" spans="1:19">
      <c r="A37" s="98"/>
      <c r="B37" s="98"/>
      <c r="C37" s="98"/>
      <c r="D37" s="98"/>
      <c r="E37" s="98"/>
      <c r="F37" s="98"/>
      <c r="G37" s="98"/>
      <c r="H37" s="481"/>
      <c r="I37" s="481"/>
      <c r="J37" s="481"/>
      <c r="K37" s="481"/>
      <c r="L37" s="98"/>
      <c r="M37" s="98"/>
      <c r="N37" s="98"/>
      <c r="O37" s="98"/>
      <c r="P37" s="98"/>
      <c r="Q37" s="98"/>
      <c r="R37" s="98"/>
      <c r="S37" s="98"/>
    </row>
    <row r="38" spans="1:19">
      <c r="A38" s="98"/>
      <c r="B38" s="98" t="s">
        <v>277</v>
      </c>
      <c r="C38" s="98" t="s">
        <v>278</v>
      </c>
      <c r="D38" s="98"/>
      <c r="E38" s="98"/>
      <c r="F38" s="98"/>
      <c r="G38" s="98"/>
      <c r="H38" s="122"/>
      <c r="I38" s="122"/>
      <c r="J38" s="122"/>
      <c r="K38" s="122"/>
      <c r="L38" s="98"/>
      <c r="M38" s="98"/>
      <c r="N38" s="98"/>
      <c r="O38" s="98"/>
      <c r="P38" s="98"/>
      <c r="Q38" s="98"/>
      <c r="R38" s="98"/>
      <c r="S38" s="98"/>
    </row>
    <row r="39" spans="1:19">
      <c r="A39" s="98"/>
      <c r="B39" s="98"/>
      <c r="C39" s="98" t="s">
        <v>279</v>
      </c>
      <c r="D39" s="98"/>
      <c r="E39" s="98"/>
      <c r="F39" s="98"/>
      <c r="G39" s="98"/>
      <c r="H39" s="122"/>
      <c r="I39" s="122"/>
      <c r="J39" s="122"/>
      <c r="K39" s="122"/>
      <c r="L39" s="98"/>
      <c r="M39" s="98"/>
      <c r="N39" s="98"/>
      <c r="O39" s="98"/>
      <c r="P39" s="98"/>
      <c r="Q39" s="98"/>
      <c r="R39" s="98"/>
      <c r="S39" s="98"/>
    </row>
    <row r="40" spans="1:19">
      <c r="A40" s="98"/>
      <c r="B40" s="98"/>
      <c r="C40" s="98" t="s">
        <v>280</v>
      </c>
      <c r="D40" s="98"/>
      <c r="E40" s="98"/>
      <c r="F40" s="98"/>
      <c r="G40" s="98"/>
      <c r="H40" s="122"/>
      <c r="I40" s="122"/>
      <c r="J40" s="122"/>
      <c r="K40" s="122"/>
      <c r="L40" s="98"/>
      <c r="M40" s="98"/>
      <c r="N40" s="98"/>
      <c r="O40" s="98"/>
      <c r="P40" s="98"/>
      <c r="Q40" s="98"/>
      <c r="R40" s="98"/>
      <c r="S40" s="98"/>
    </row>
    <row r="41" spans="1:19">
      <c r="B41" s="98"/>
      <c r="C41" s="98"/>
      <c r="D41" s="98"/>
      <c r="E41" s="98"/>
      <c r="F41" s="98"/>
      <c r="G41" s="98"/>
      <c r="H41" s="481"/>
      <c r="I41" s="481"/>
      <c r="J41" s="481"/>
      <c r="K41" s="481"/>
      <c r="L41" s="98"/>
      <c r="M41" s="98"/>
      <c r="N41" s="98"/>
      <c r="O41" s="98"/>
      <c r="P41" s="98"/>
      <c r="Q41" s="98"/>
      <c r="R41" s="98"/>
      <c r="S41" s="98"/>
    </row>
    <row r="65536" spans="14:14">
      <c r="N65536" s="113"/>
    </row>
  </sheetData>
  <mergeCells count="49">
    <mergeCell ref="H41:K41"/>
    <mergeCell ref="G33:K33"/>
    <mergeCell ref="G34:K34"/>
    <mergeCell ref="G35:K35"/>
    <mergeCell ref="B36:C36"/>
    <mergeCell ref="G36:K36"/>
    <mergeCell ref="H37:K37"/>
    <mergeCell ref="B24:B35"/>
    <mergeCell ref="G24:K24"/>
    <mergeCell ref="G25:K25"/>
    <mergeCell ref="G26:K26"/>
    <mergeCell ref="G27:K27"/>
    <mergeCell ref="G28:K28"/>
    <mergeCell ref="G29:K29"/>
    <mergeCell ref="G30:K30"/>
    <mergeCell ref="G31:K31"/>
    <mergeCell ref="O7:O10"/>
    <mergeCell ref="P7:P10"/>
    <mergeCell ref="Q7:Q10"/>
    <mergeCell ref="G32:K32"/>
    <mergeCell ref="G18:K18"/>
    <mergeCell ref="G19:K19"/>
    <mergeCell ref="G20:K20"/>
    <mergeCell ref="G21:K21"/>
    <mergeCell ref="G22:K22"/>
    <mergeCell ref="G23:K23"/>
    <mergeCell ref="B12:B23"/>
    <mergeCell ref="G12:K12"/>
    <mergeCell ref="G13:K13"/>
    <mergeCell ref="G14:K14"/>
    <mergeCell ref="G15:K15"/>
    <mergeCell ref="G16:K16"/>
    <mergeCell ref="G17:K17"/>
    <mergeCell ref="G1:I4"/>
    <mergeCell ref="L1:L4"/>
    <mergeCell ref="J5:M6"/>
    <mergeCell ref="R5:S5"/>
    <mergeCell ref="B7:B11"/>
    <mergeCell ref="C7:C11"/>
    <mergeCell ref="D7:D11"/>
    <mergeCell ref="E7:E11"/>
    <mergeCell ref="F7:F11"/>
    <mergeCell ref="G7:K10"/>
    <mergeCell ref="R7:R8"/>
    <mergeCell ref="S7:S11"/>
    <mergeCell ref="G11:K11"/>
    <mergeCell ref="L7:L10"/>
    <mergeCell ref="M7:M10"/>
    <mergeCell ref="N7:N8"/>
  </mergeCells>
  <phoneticPr fontId="3"/>
  <conditionalFormatting sqref="J5:M6">
    <cfRule type="notContainsBlanks" dxfId="2234" priority="2">
      <formula>LEN(TRIM(J5))&gt;0</formula>
    </cfRule>
  </conditionalFormatting>
  <conditionalFormatting sqref="R5:S5">
    <cfRule type="containsBlanks" dxfId="2233" priority="1">
      <formula>LEN(TRIM(R5))=0</formula>
    </cfRule>
  </conditionalFormatting>
  <pageMargins left="0.59055118110236227" right="0.39370078740157483" top="0.78740157480314965" bottom="0.59055118110236227" header="0.51181102362204722" footer="0.51181102362204722"/>
  <pageSetup paperSize="9" scale="87"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C14B4-A01C-4039-A3A7-18E4475445B8}">
  <sheetPr>
    <pageSetUpPr fitToPage="1"/>
  </sheetPr>
  <dimension ref="B1:AQ128"/>
  <sheetViews>
    <sheetView view="pageBreakPreview"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ihwJtdJBGFUOC7p9XzuCbhRsd24ACC6n75A2Df3rXY0vpvb9+JLzabCIOYXmR1zTE5H2fSeH3ylRRLLkPK5wRw==" saltValue="DjArv1NHFbfLOSmOHRR4R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2182" priority="17">
      <formula>LEN(TRIM(E43))=0</formula>
    </cfRule>
  </conditionalFormatting>
  <conditionalFormatting sqref="E43:H44">
    <cfRule type="expression" dxfId="2181" priority="16">
      <formula>IF(AND($E43="",$J43&gt;1),TRUE,FALSE)</formula>
    </cfRule>
  </conditionalFormatting>
  <conditionalFormatting sqref="J56">
    <cfRule type="expression" dxfId="2180" priority="18">
      <formula>J$56&lt;J$55</formula>
    </cfRule>
  </conditionalFormatting>
  <conditionalFormatting sqref="J61:L61">
    <cfRule type="expression" dxfId="2179" priority="37">
      <formula>IF($J$61&lt;$J$47,TRUE,FALSE)</formula>
    </cfRule>
  </conditionalFormatting>
  <conditionalFormatting sqref="J55:S56">
    <cfRule type="containsBlanks" dxfId="2178" priority="19">
      <formula>LEN(TRIM(J55))=0</formula>
    </cfRule>
  </conditionalFormatting>
  <conditionalFormatting sqref="J4:W4">
    <cfRule type="containsBlanks" dxfId="2177" priority="34">
      <formula>LEN(TRIM(J4))=0</formula>
    </cfRule>
  </conditionalFormatting>
  <conditionalFormatting sqref="L68">
    <cfRule type="expression" dxfId="2176" priority="24">
      <formula>IF(AND($L$68="有",$J$40=K$40),TRUE,FALSE)</formula>
    </cfRule>
  </conditionalFormatting>
  <conditionalFormatting sqref="M54 P54">
    <cfRule type="expression" dxfId="2175" priority="15">
      <formula>IF(OR(M$54&gt;M$40,M$54&lt;M$40),TRUE,FALSE)</formula>
    </cfRule>
  </conditionalFormatting>
  <conditionalFormatting sqref="M56:O56">
    <cfRule type="expression" dxfId="2174"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2173" priority="31">
      <formula>LEN(TRIM(B4))=0</formula>
    </cfRule>
  </conditionalFormatting>
  <conditionalFormatting sqref="M63:O66">
    <cfRule type="expression" dxfId="2172" priority="25">
      <formula>IF(SUM($M$63:$O$66)&lt;$J$47,TRUE,FALSE)</formula>
    </cfRule>
  </conditionalFormatting>
  <conditionalFormatting sqref="M12:S12">
    <cfRule type="expression" dxfId="2171" priority="12">
      <formula>IF(OR(SUM($M$12:$S$12)&gt;$K$12,SUM($M$12:$S$12)&lt;$K$12),IF(AND($M$12="",$P$12=""),FALSE,TRUE),FALSE)</formula>
    </cfRule>
  </conditionalFormatting>
  <conditionalFormatting sqref="M12:S14 M15:M37 P15:S37 M38:S39 M43:S53">
    <cfRule type="expression" dxfId="2170" priority="36">
      <formula>IF($M$56=$P$56,TRUE,FALSE)</formula>
    </cfRule>
  </conditionalFormatting>
  <conditionalFormatting sqref="M13:S13">
    <cfRule type="expression" dxfId="2169" priority="11">
      <formula>IF(OR(SUM($M$13:$S$13)&gt;$K$13,SUM($M$13:$S$13)&lt;$K$13),IF(AND($M$13="",$P$13=""),FALSE,TRUE),FALSE)</formula>
    </cfRule>
  </conditionalFormatting>
  <conditionalFormatting sqref="M14:S14">
    <cfRule type="expression" dxfId="2168" priority="10">
      <formula>IF(OR(SUM($M$14:$S$14)&gt;$K$14,SUM($M$14:$S$14)&lt;$K$14),IF(AND($M$14="",$P$14=""),FALSE,TRUE),FALSE)</formula>
    </cfRule>
  </conditionalFormatting>
  <conditionalFormatting sqref="M15:S15">
    <cfRule type="expression" dxfId="2167" priority="9">
      <formula>IF(OR(SUM($M$15:$S$15)&gt;$K$15,SUM($M$15:$S$15)&lt;$K$15),IF(AND($M$15="",$P$15=""),FALSE,TRUE),FALSE)</formula>
    </cfRule>
  </conditionalFormatting>
  <conditionalFormatting sqref="M16:S16">
    <cfRule type="expression" dxfId="2166" priority="8">
      <formula>IF(OR(SUM($M$16:$S$16)&gt;$K$16,SUM($M$16:$S$16)&lt;$K$16),IF(AND($M$16="",$P$16=""),FALSE,TRUE),FALSE)</formula>
    </cfRule>
  </conditionalFormatting>
  <conditionalFormatting sqref="M17:S17">
    <cfRule type="expression" dxfId="2165" priority="7">
      <formula>IF(OR(SUM($M$17:$S$17)&gt;$K$17,SUM($M$17:$S$17)&lt;$K$17),IF(AND($M$17="",$P$17=""),FALSE,TRUE),FALSE)</formula>
    </cfRule>
  </conditionalFormatting>
  <conditionalFormatting sqref="M18:S18">
    <cfRule type="expression" dxfId="2164" priority="6">
      <formula>IF(OR(SUM($M$18:$S$18)&gt;$K$18,SUM($M$18:$S$18)&lt;$K$18),IF(AND($M$18="",$P$18=""),FALSE,TRUE),FALSE)</formula>
    </cfRule>
  </conditionalFormatting>
  <conditionalFormatting sqref="M19:S19">
    <cfRule type="expression" dxfId="2163" priority="5">
      <formula>IF(OR(SUM($M$19:$S$19)&gt;$K$19,SUM($M$19:$S$19)&lt;$K$19),IF(AND($M$19="",$P$19=""),FALSE,TRUE),FALSE)</formula>
    </cfRule>
  </conditionalFormatting>
  <conditionalFormatting sqref="M20:S20">
    <cfRule type="expression" dxfId="2162" priority="4">
      <formula>IF(OR(SUM($M$20:$S$20)&gt;$K$20,SUM($M$20:$S$20)&lt;$K$20),IF(AND($M$20="",$P$20=""),FALSE,TRUE),FALSE)</formula>
    </cfRule>
  </conditionalFormatting>
  <conditionalFormatting sqref="M21:S21">
    <cfRule type="expression" dxfId="2161" priority="3">
      <formula>IF(OR(SUM($M21:$S21)&gt;$K21,SUM($M21:$S21)&lt;$K21),IF(AND($M21="",$P21=""),FALSE,TRUE),FALSE)</formula>
    </cfRule>
  </conditionalFormatting>
  <conditionalFormatting sqref="M22:S40">
    <cfRule type="expression" dxfId="2160" priority="2">
      <formula>IF(OR(SUM($M22:$S22)&gt;$K22,SUM($M22:$S22)&lt;$K22),IF(AND($M22="",$P22=""),FALSE,TRUE),FALSE)</formula>
    </cfRule>
  </conditionalFormatting>
  <conditionalFormatting sqref="M43:S54">
    <cfRule type="expression" dxfId="2159" priority="1">
      <formula>IF(OR(SUM($M43:$S43)&gt;$J43,SUM($M43:$S43)&lt;$J43),IF(AND($M43="",$P43=""),FALSE,TRUE),FALSE)</formula>
    </cfRule>
  </conditionalFormatting>
  <conditionalFormatting sqref="M12:AA39 M43:AA53">
    <cfRule type="expression" dxfId="2158" priority="35">
      <formula>M12&lt;0</formula>
    </cfRule>
  </conditionalFormatting>
  <conditionalFormatting sqref="O68">
    <cfRule type="expression" dxfId="2157" priority="29">
      <formula>IF(AND($L$68="有",$O$68=""),TRUE,FALSE)</formula>
    </cfRule>
  </conditionalFormatting>
  <conditionalFormatting sqref="O69">
    <cfRule type="expression" dxfId="2156" priority="28">
      <formula>IF(AND($L$69="有",$O$69=""),TRUE,FALSE)</formula>
    </cfRule>
  </conditionalFormatting>
  <conditionalFormatting sqref="P70">
    <cfRule type="expression" dxfId="2155" priority="27">
      <formula>IF(AND($L$70="有",$P$70=""),TRUE,FALSE)</formula>
    </cfRule>
  </conditionalFormatting>
  <conditionalFormatting sqref="P71">
    <cfRule type="expression" dxfId="2154" priority="26">
      <formula>IF(AND($L$71="有",$P$71=""),TRUE,FALSE)</formula>
    </cfRule>
  </conditionalFormatting>
  <conditionalFormatting sqref="P56:S56">
    <cfRule type="expression" dxfId="2153" priority="13">
      <formula>$P$56&lt;$P$55</formula>
    </cfRule>
  </conditionalFormatting>
  <conditionalFormatting sqref="Q59 N59:N61 O61">
    <cfRule type="expression" dxfId="2152" priority="22">
      <formula>IF(OR($N$59="■",$N$60="■",$N$61="■",$Q$59="■"),FALSE,TRUE)</formula>
    </cfRule>
  </conditionalFormatting>
  <conditionalFormatting sqref="T54:X54">
    <cfRule type="expression" dxfId="2151" priority="30">
      <formula>IF(OR(T$54&gt;T$40,T$54&lt;T$40),TRUE,FALSE)</formula>
    </cfRule>
  </conditionalFormatting>
  <conditionalFormatting sqref="T40:AA40">
    <cfRule type="expression" dxfId="2150" priority="23">
      <formula>IF(OR(T$54&gt;T$40,T$54&lt;T$40),TRUE,FALSE)</formula>
    </cfRule>
  </conditionalFormatting>
  <conditionalFormatting sqref="AA57 AD57 AG57 AJ57">
    <cfRule type="expression" dxfId="2149" priority="21">
      <formula>IF(OR($AA$57="（■",$AD$57="■",$AG$57="■",$AJ$57="■"),FALSE,TRUE)</formula>
    </cfRule>
  </conditionalFormatting>
  <conditionalFormatting sqref="AC59 AF59:AF60 Z59:Z61 AI59:AI61 AD61">
    <cfRule type="expression" dxfId="2148" priority="20">
      <formula>IF(OR($Z$59="■",$Z$60="■",$Z$61="■",$AC$59="■",$AF$59="■",$AI$59="■",$AF$60="■"),FALSE,TRUE)</formula>
    </cfRule>
  </conditionalFormatting>
  <conditionalFormatting sqref="AI63">
    <cfRule type="expression" dxfId="2147" priority="33">
      <formula>$AI$63&gt;40</formula>
    </cfRule>
  </conditionalFormatting>
  <conditionalFormatting sqref="AI64">
    <cfRule type="expression" dxfId="2146" priority="32">
      <formula>$AI$64&gt;5</formula>
    </cfRule>
  </conditionalFormatting>
  <dataValidations count="10">
    <dataValidation type="list" allowBlank="1" showInputMessage="1" showErrorMessage="1" sqref="W63:AD66" xr:uid="{291ED0BF-05A2-4D7D-A8A9-0851F5792D0A}">
      <formula1>$AP$123:$AP$128</formula1>
    </dataValidation>
    <dataValidation type="list" allowBlank="1" showInputMessage="1" showErrorMessage="1" sqref="L72" xr:uid="{869B3A5A-9435-45DE-A8DC-8F6A1194361D}">
      <formula1>"該当,非該当"</formula1>
    </dataValidation>
    <dataValidation type="list" allowBlank="1" showInputMessage="1" showErrorMessage="1" sqref="L68:L71" xr:uid="{CFE52C8F-F5CB-4C4C-9948-47A9E3A6177E}">
      <formula1>"有,無"</formula1>
    </dataValidation>
    <dataValidation type="list" allowBlank="1" showInputMessage="1" showErrorMessage="1" sqref="D4" xr:uid="{72F023FE-D456-468E-B0CC-9A97716F75BB}">
      <formula1>$AP$72:$AP$121</formula1>
    </dataValidation>
    <dataValidation type="list" allowBlank="1" showInputMessage="1" showErrorMessage="1" sqref="Z55:AM55" xr:uid="{6B053C5B-F806-4005-AABC-0DEDB4A8C828}">
      <formula1>$AP$43:$AP$46</formula1>
    </dataValidation>
    <dataValidation type="list" allowBlank="1" showInputMessage="1" showErrorMessage="1" sqref="G63:G66" xr:uid="{4B7E49E0-42E0-485E-95CD-0930F351CE0B}">
      <formula1>$AP$67</formula1>
    </dataValidation>
    <dataValidation type="list" showInputMessage="1" showErrorMessage="1" sqref="Q59 N59:N61 AD57 AG57 AJ57 Z59:Z61 AC59 AF59:AF60 AI59" xr:uid="{E7FD78EB-B900-4D9E-8893-055276B3ACE8}">
      <formula1>$AP$64:$AP$65</formula1>
    </dataValidation>
    <dataValidation type="list" showInputMessage="1" showErrorMessage="1" sqref="AA57" xr:uid="{575B88FA-67DA-435B-81EB-2FD82D47E708}">
      <formula1>$AP$62:$AP$63</formula1>
    </dataValidation>
    <dataValidation type="list" allowBlank="1" showInputMessage="1" showErrorMessage="1" sqref="Z56:AM56" xr:uid="{C610612D-7B77-43D2-B8E9-3927950DAB58}">
      <formula1>$AP$48:$AP$57</formula1>
    </dataValidation>
    <dataValidation type="list" allowBlank="1" showInputMessage="1" showErrorMessage="1" sqref="Y61" xr:uid="{39AA0FAA-427E-43D8-A9AB-B58B12274BF0}">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C2F9-E5E7-4F85-8E73-E2DBE9B8EEED}">
  <sheetPr>
    <pageSetUpPr fitToPage="1"/>
  </sheetPr>
  <dimension ref="B1:AQ128"/>
  <sheetViews>
    <sheetView view="pageBreakPreview" topLeftCell="A49"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WGwxKRBsnSqaFPJ9YVX3/LXsbSwz5NyKPwjnoBs880itdWERMcjqIvGMGiNCxOb01qxNujSfwpkfS4f6Wau5jw==" saltValue="yQeDnSGskO0iuNiWOS9U5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2145" priority="17">
      <formula>LEN(TRIM(E43))=0</formula>
    </cfRule>
  </conditionalFormatting>
  <conditionalFormatting sqref="E43:H44">
    <cfRule type="expression" dxfId="2144" priority="16">
      <formula>IF(AND($E43="",$J43&gt;1),TRUE,FALSE)</formula>
    </cfRule>
  </conditionalFormatting>
  <conditionalFormatting sqref="J56">
    <cfRule type="expression" dxfId="2143" priority="18">
      <formula>J$56&lt;J$55</formula>
    </cfRule>
  </conditionalFormatting>
  <conditionalFormatting sqref="J61:L61">
    <cfRule type="expression" dxfId="2142" priority="37">
      <formula>IF($J$61&lt;$J$47,TRUE,FALSE)</formula>
    </cfRule>
  </conditionalFormatting>
  <conditionalFormatting sqref="J55:S56">
    <cfRule type="containsBlanks" dxfId="2141" priority="19">
      <formula>LEN(TRIM(J55))=0</formula>
    </cfRule>
  </conditionalFormatting>
  <conditionalFormatting sqref="J4:W4">
    <cfRule type="containsBlanks" dxfId="2140" priority="34">
      <formula>LEN(TRIM(J4))=0</formula>
    </cfRule>
  </conditionalFormatting>
  <conditionalFormatting sqref="L68">
    <cfRule type="expression" dxfId="2139" priority="24">
      <formula>IF(AND($L$68="有",$J$40=K$40),TRUE,FALSE)</formula>
    </cfRule>
  </conditionalFormatting>
  <conditionalFormatting sqref="M54 P54">
    <cfRule type="expression" dxfId="2138" priority="15">
      <formula>IF(OR(M$54&gt;M$40,M$54&lt;M$40),TRUE,FALSE)</formula>
    </cfRule>
  </conditionalFormatting>
  <conditionalFormatting sqref="M56:O56">
    <cfRule type="expression" dxfId="2137"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2136" priority="31">
      <formula>LEN(TRIM(B4))=0</formula>
    </cfRule>
  </conditionalFormatting>
  <conditionalFormatting sqref="M63:O66">
    <cfRule type="expression" dxfId="2135" priority="25">
      <formula>IF(SUM($M$63:$O$66)&lt;$J$47,TRUE,FALSE)</formula>
    </cfRule>
  </conditionalFormatting>
  <conditionalFormatting sqref="M12:S12">
    <cfRule type="expression" dxfId="2134" priority="12">
      <formula>IF(OR(SUM($M$12:$S$12)&gt;$K$12,SUM($M$12:$S$12)&lt;$K$12),IF(AND($M$12="",$P$12=""),FALSE,TRUE),FALSE)</formula>
    </cfRule>
  </conditionalFormatting>
  <conditionalFormatting sqref="M12:S14 M15:M37 P15:S37 M38:S39 M43:S53">
    <cfRule type="expression" dxfId="2133" priority="36">
      <formula>IF($M$56=$P$56,TRUE,FALSE)</formula>
    </cfRule>
  </conditionalFormatting>
  <conditionalFormatting sqref="M13:S13">
    <cfRule type="expression" dxfId="2132" priority="11">
      <formula>IF(OR(SUM($M$13:$S$13)&gt;$K$13,SUM($M$13:$S$13)&lt;$K$13),IF(AND($M$13="",$P$13=""),FALSE,TRUE),FALSE)</formula>
    </cfRule>
  </conditionalFormatting>
  <conditionalFormatting sqref="M14:S14">
    <cfRule type="expression" dxfId="2131" priority="10">
      <formula>IF(OR(SUM($M$14:$S$14)&gt;$K$14,SUM($M$14:$S$14)&lt;$K$14),IF(AND($M$14="",$P$14=""),FALSE,TRUE),FALSE)</formula>
    </cfRule>
  </conditionalFormatting>
  <conditionalFormatting sqref="M15:S15">
    <cfRule type="expression" dxfId="2130" priority="9">
      <formula>IF(OR(SUM($M$15:$S$15)&gt;$K$15,SUM($M$15:$S$15)&lt;$K$15),IF(AND($M$15="",$P$15=""),FALSE,TRUE),FALSE)</formula>
    </cfRule>
  </conditionalFormatting>
  <conditionalFormatting sqref="M16:S16">
    <cfRule type="expression" dxfId="2129" priority="8">
      <formula>IF(OR(SUM($M$16:$S$16)&gt;$K$16,SUM($M$16:$S$16)&lt;$K$16),IF(AND($M$16="",$P$16=""),FALSE,TRUE),FALSE)</formula>
    </cfRule>
  </conditionalFormatting>
  <conditionalFormatting sqref="M17:S17">
    <cfRule type="expression" dxfId="2128" priority="7">
      <formula>IF(OR(SUM($M$17:$S$17)&gt;$K$17,SUM($M$17:$S$17)&lt;$K$17),IF(AND($M$17="",$P$17=""),FALSE,TRUE),FALSE)</formula>
    </cfRule>
  </conditionalFormatting>
  <conditionalFormatting sqref="M18:S18">
    <cfRule type="expression" dxfId="2127" priority="6">
      <formula>IF(OR(SUM($M$18:$S$18)&gt;$K$18,SUM($M$18:$S$18)&lt;$K$18),IF(AND($M$18="",$P$18=""),FALSE,TRUE),FALSE)</formula>
    </cfRule>
  </conditionalFormatting>
  <conditionalFormatting sqref="M19:S19">
    <cfRule type="expression" dxfId="2126" priority="5">
      <formula>IF(OR(SUM($M$19:$S$19)&gt;$K$19,SUM($M$19:$S$19)&lt;$K$19),IF(AND($M$19="",$P$19=""),FALSE,TRUE),FALSE)</formula>
    </cfRule>
  </conditionalFormatting>
  <conditionalFormatting sqref="M20:S20">
    <cfRule type="expression" dxfId="2125" priority="4">
      <formula>IF(OR(SUM($M$20:$S$20)&gt;$K$20,SUM($M$20:$S$20)&lt;$K$20),IF(AND($M$20="",$P$20=""),FALSE,TRUE),FALSE)</formula>
    </cfRule>
  </conditionalFormatting>
  <conditionalFormatting sqref="M21:S21">
    <cfRule type="expression" dxfId="2124" priority="3">
      <formula>IF(OR(SUM($M21:$S21)&gt;$K21,SUM($M21:$S21)&lt;$K21),IF(AND($M21="",$P21=""),FALSE,TRUE),FALSE)</formula>
    </cfRule>
  </conditionalFormatting>
  <conditionalFormatting sqref="M22:S40">
    <cfRule type="expression" dxfId="2123" priority="2">
      <formula>IF(OR(SUM($M22:$S22)&gt;$K22,SUM($M22:$S22)&lt;$K22),IF(AND($M22="",$P22=""),FALSE,TRUE),FALSE)</formula>
    </cfRule>
  </conditionalFormatting>
  <conditionalFormatting sqref="M43:S54">
    <cfRule type="expression" dxfId="2122" priority="1">
      <formula>IF(OR(SUM($M43:$S43)&gt;$J43,SUM($M43:$S43)&lt;$J43),IF(AND($M43="",$P43=""),FALSE,TRUE),FALSE)</formula>
    </cfRule>
  </conditionalFormatting>
  <conditionalFormatting sqref="M12:AA39 M43:AA53">
    <cfRule type="expression" dxfId="2121" priority="35">
      <formula>M12&lt;0</formula>
    </cfRule>
  </conditionalFormatting>
  <conditionalFormatting sqref="O68">
    <cfRule type="expression" dxfId="2120" priority="29">
      <formula>IF(AND($L$68="有",$O$68=""),TRUE,FALSE)</formula>
    </cfRule>
  </conditionalFormatting>
  <conditionalFormatting sqref="O69">
    <cfRule type="expression" dxfId="2119" priority="28">
      <formula>IF(AND($L$69="有",$O$69=""),TRUE,FALSE)</formula>
    </cfRule>
  </conditionalFormatting>
  <conditionalFormatting sqref="P70">
    <cfRule type="expression" dxfId="2118" priority="27">
      <formula>IF(AND($L$70="有",$P$70=""),TRUE,FALSE)</formula>
    </cfRule>
  </conditionalFormatting>
  <conditionalFormatting sqref="P71">
    <cfRule type="expression" dxfId="2117" priority="26">
      <formula>IF(AND($L$71="有",$P$71=""),TRUE,FALSE)</formula>
    </cfRule>
  </conditionalFormatting>
  <conditionalFormatting sqref="P56:S56">
    <cfRule type="expression" dxfId="2116" priority="13">
      <formula>$P$56&lt;$P$55</formula>
    </cfRule>
  </conditionalFormatting>
  <conditionalFormatting sqref="Q59 N59:N61 O61">
    <cfRule type="expression" dxfId="2115" priority="22">
      <formula>IF(OR($N$59="■",$N$60="■",$N$61="■",$Q$59="■"),FALSE,TRUE)</formula>
    </cfRule>
  </conditionalFormatting>
  <conditionalFormatting sqref="T54:X54">
    <cfRule type="expression" dxfId="2114" priority="30">
      <formula>IF(OR(T$54&gt;T$40,T$54&lt;T$40),TRUE,FALSE)</formula>
    </cfRule>
  </conditionalFormatting>
  <conditionalFormatting sqref="T40:AA40">
    <cfRule type="expression" dxfId="2113" priority="23">
      <formula>IF(OR(T$54&gt;T$40,T$54&lt;T$40),TRUE,FALSE)</formula>
    </cfRule>
  </conditionalFormatting>
  <conditionalFormatting sqref="AA57 AD57 AG57 AJ57">
    <cfRule type="expression" dxfId="2112" priority="21">
      <formula>IF(OR($AA$57="（■",$AD$57="■",$AG$57="■",$AJ$57="■"),FALSE,TRUE)</formula>
    </cfRule>
  </conditionalFormatting>
  <conditionalFormatting sqref="AC59 AF59:AF60 Z59:Z61 AI59:AI61 AD61">
    <cfRule type="expression" dxfId="2111" priority="20">
      <formula>IF(OR($Z$59="■",$Z$60="■",$Z$61="■",$AC$59="■",$AF$59="■",$AI$59="■",$AF$60="■"),FALSE,TRUE)</formula>
    </cfRule>
  </conditionalFormatting>
  <conditionalFormatting sqref="AI63">
    <cfRule type="expression" dxfId="2110" priority="33">
      <formula>$AI$63&gt;40</formula>
    </cfRule>
  </conditionalFormatting>
  <conditionalFormatting sqref="AI64">
    <cfRule type="expression" dxfId="2109" priority="32">
      <formula>$AI$64&gt;5</formula>
    </cfRule>
  </conditionalFormatting>
  <dataValidations count="10">
    <dataValidation type="list" allowBlank="1" showInputMessage="1" showErrorMessage="1" sqref="Y61" xr:uid="{74721C7F-959B-4B10-8BB6-76445E528684}">
      <formula1>$AP$59:$AP$60</formula1>
    </dataValidation>
    <dataValidation type="list" allowBlank="1" showInputMessage="1" showErrorMessage="1" sqref="Z56:AM56" xr:uid="{622C21EE-51F0-4140-983A-7554D210F6E2}">
      <formula1>$AP$48:$AP$57</formula1>
    </dataValidation>
    <dataValidation type="list" showInputMessage="1" showErrorMessage="1" sqref="AA57" xr:uid="{72BD4B00-794F-467E-B222-1D3211829E0C}">
      <formula1>$AP$62:$AP$63</formula1>
    </dataValidation>
    <dataValidation type="list" showInputMessage="1" showErrorMessage="1" sqref="Q59 N59:N61 AD57 AG57 AJ57 Z59:Z61 AC59 AF59:AF60 AI59" xr:uid="{6BC7C6F4-B9F6-43A7-8617-4F0B1DE2CBE3}">
      <formula1>$AP$64:$AP$65</formula1>
    </dataValidation>
    <dataValidation type="list" allowBlank="1" showInputMessage="1" showErrorMessage="1" sqref="G63:G66" xr:uid="{906C0356-584A-4F82-AE21-057B057DADC6}">
      <formula1>$AP$67</formula1>
    </dataValidation>
    <dataValidation type="list" allowBlank="1" showInputMessage="1" showErrorMessage="1" sqref="Z55:AM55" xr:uid="{DA8E9097-3C12-44B0-9679-6FB90FDDE5FC}">
      <formula1>$AP$43:$AP$46</formula1>
    </dataValidation>
    <dataValidation type="list" allowBlank="1" showInputMessage="1" showErrorMessage="1" sqref="D4" xr:uid="{43B449C5-E2AB-449D-A8C8-D1E381C8B2AC}">
      <formula1>$AP$72:$AP$121</formula1>
    </dataValidation>
    <dataValidation type="list" allowBlank="1" showInputMessage="1" showErrorMessage="1" sqref="L68:L71" xr:uid="{7EB3861A-75EC-4876-96A6-4AAB61536068}">
      <formula1>"有,無"</formula1>
    </dataValidation>
    <dataValidation type="list" allowBlank="1" showInputMessage="1" showErrorMessage="1" sqref="L72" xr:uid="{7F02B132-5CF6-42C5-B586-6300BA7EA2DC}">
      <formula1>"該当,非該当"</formula1>
    </dataValidation>
    <dataValidation type="list" allowBlank="1" showInputMessage="1" showErrorMessage="1" sqref="W63:AD66" xr:uid="{7BF2936D-8BF6-4B98-A8F0-95A41EB54888}">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405DD-E0F9-4127-A309-D00233E2C6B6}">
  <sheetPr>
    <pageSetUpPr fitToPage="1"/>
  </sheetPr>
  <dimension ref="B1:AQ128"/>
  <sheetViews>
    <sheetView view="pageBreakPreview" topLeftCell="A49"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saACqVvheYef6zE0AxxKSbhBgkWzXb8pHL4Bhq65Y7A2X2omy9a0qbJ9TGBfYta4zwODys3cToMfEjhSdR+zDQ==" saltValue="Vf+UbcxK+J9KoWSShzlpW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2108" priority="17">
      <formula>LEN(TRIM(E43))=0</formula>
    </cfRule>
  </conditionalFormatting>
  <conditionalFormatting sqref="E43:H44">
    <cfRule type="expression" dxfId="2107" priority="16">
      <formula>IF(AND($E43="",$J43&gt;1),TRUE,FALSE)</formula>
    </cfRule>
  </conditionalFormatting>
  <conditionalFormatting sqref="J56">
    <cfRule type="expression" dxfId="2106" priority="18">
      <formula>J$56&lt;J$55</formula>
    </cfRule>
  </conditionalFormatting>
  <conditionalFormatting sqref="J61:L61">
    <cfRule type="expression" dxfId="2105" priority="37">
      <formula>IF($J$61&lt;$J$47,TRUE,FALSE)</formula>
    </cfRule>
  </conditionalFormatting>
  <conditionalFormatting sqref="J55:S56">
    <cfRule type="containsBlanks" dxfId="2104" priority="19">
      <formula>LEN(TRIM(J55))=0</formula>
    </cfRule>
  </conditionalFormatting>
  <conditionalFormatting sqref="J4:W4">
    <cfRule type="containsBlanks" dxfId="2103" priority="34">
      <formula>LEN(TRIM(J4))=0</formula>
    </cfRule>
  </conditionalFormatting>
  <conditionalFormatting sqref="L68">
    <cfRule type="expression" dxfId="2102" priority="24">
      <formula>IF(AND($L$68="有",$J$40=K$40),TRUE,FALSE)</formula>
    </cfRule>
  </conditionalFormatting>
  <conditionalFormatting sqref="M54 P54">
    <cfRule type="expression" dxfId="2101" priority="15">
      <formula>IF(OR(M$54&gt;M$40,M$54&lt;M$40),TRUE,FALSE)</formula>
    </cfRule>
  </conditionalFormatting>
  <conditionalFormatting sqref="M56:O56">
    <cfRule type="expression" dxfId="2100"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2099" priority="31">
      <formula>LEN(TRIM(B4))=0</formula>
    </cfRule>
  </conditionalFormatting>
  <conditionalFormatting sqref="M63:O66">
    <cfRule type="expression" dxfId="2098" priority="25">
      <formula>IF(SUM($M$63:$O$66)&lt;$J$47,TRUE,FALSE)</formula>
    </cfRule>
  </conditionalFormatting>
  <conditionalFormatting sqref="M12:S12">
    <cfRule type="expression" dxfId="2097" priority="12">
      <formula>IF(OR(SUM($M$12:$S$12)&gt;$K$12,SUM($M$12:$S$12)&lt;$K$12),IF(AND($M$12="",$P$12=""),FALSE,TRUE),FALSE)</formula>
    </cfRule>
  </conditionalFormatting>
  <conditionalFormatting sqref="M12:S14 M15:M37 P15:S37 M38:S39 M43:S53">
    <cfRule type="expression" dxfId="2096" priority="36">
      <formula>IF($M$56=$P$56,TRUE,FALSE)</formula>
    </cfRule>
  </conditionalFormatting>
  <conditionalFormatting sqref="M13:S13">
    <cfRule type="expression" dxfId="2095" priority="11">
      <formula>IF(OR(SUM($M$13:$S$13)&gt;$K$13,SUM($M$13:$S$13)&lt;$K$13),IF(AND($M$13="",$P$13=""),FALSE,TRUE),FALSE)</formula>
    </cfRule>
  </conditionalFormatting>
  <conditionalFormatting sqref="M14:S14">
    <cfRule type="expression" dxfId="2094" priority="10">
      <formula>IF(OR(SUM($M$14:$S$14)&gt;$K$14,SUM($M$14:$S$14)&lt;$K$14),IF(AND($M$14="",$P$14=""),FALSE,TRUE),FALSE)</formula>
    </cfRule>
  </conditionalFormatting>
  <conditionalFormatting sqref="M15:S15">
    <cfRule type="expression" dxfId="2093" priority="9">
      <formula>IF(OR(SUM($M$15:$S$15)&gt;$K$15,SUM($M$15:$S$15)&lt;$K$15),IF(AND($M$15="",$P$15=""),FALSE,TRUE),FALSE)</formula>
    </cfRule>
  </conditionalFormatting>
  <conditionalFormatting sqref="M16:S16">
    <cfRule type="expression" dxfId="2092" priority="8">
      <formula>IF(OR(SUM($M$16:$S$16)&gt;$K$16,SUM($M$16:$S$16)&lt;$K$16),IF(AND($M$16="",$P$16=""),FALSE,TRUE),FALSE)</formula>
    </cfRule>
  </conditionalFormatting>
  <conditionalFormatting sqref="M17:S17">
    <cfRule type="expression" dxfId="2091" priority="7">
      <formula>IF(OR(SUM($M$17:$S$17)&gt;$K$17,SUM($M$17:$S$17)&lt;$K$17),IF(AND($M$17="",$P$17=""),FALSE,TRUE),FALSE)</formula>
    </cfRule>
  </conditionalFormatting>
  <conditionalFormatting sqref="M18:S18">
    <cfRule type="expression" dxfId="2090" priority="6">
      <formula>IF(OR(SUM($M$18:$S$18)&gt;$K$18,SUM($M$18:$S$18)&lt;$K$18),IF(AND($M$18="",$P$18=""),FALSE,TRUE),FALSE)</formula>
    </cfRule>
  </conditionalFormatting>
  <conditionalFormatting sqref="M19:S19">
    <cfRule type="expression" dxfId="2089" priority="5">
      <formula>IF(OR(SUM($M$19:$S$19)&gt;$K$19,SUM($M$19:$S$19)&lt;$K$19),IF(AND($M$19="",$P$19=""),FALSE,TRUE),FALSE)</formula>
    </cfRule>
  </conditionalFormatting>
  <conditionalFormatting sqref="M20:S20">
    <cfRule type="expression" dxfId="2088" priority="4">
      <formula>IF(OR(SUM($M$20:$S$20)&gt;$K$20,SUM($M$20:$S$20)&lt;$K$20),IF(AND($M$20="",$P$20=""),FALSE,TRUE),FALSE)</formula>
    </cfRule>
  </conditionalFormatting>
  <conditionalFormatting sqref="M21:S21">
    <cfRule type="expression" dxfId="2087" priority="3">
      <formula>IF(OR(SUM($M21:$S21)&gt;$K21,SUM($M21:$S21)&lt;$K21),IF(AND($M21="",$P21=""),FALSE,TRUE),FALSE)</formula>
    </cfRule>
  </conditionalFormatting>
  <conditionalFormatting sqref="M22:S40">
    <cfRule type="expression" dxfId="2086" priority="2">
      <formula>IF(OR(SUM($M22:$S22)&gt;$K22,SUM($M22:$S22)&lt;$K22),IF(AND($M22="",$P22=""),FALSE,TRUE),FALSE)</formula>
    </cfRule>
  </conditionalFormatting>
  <conditionalFormatting sqref="M43:S54">
    <cfRule type="expression" dxfId="2085" priority="1">
      <formula>IF(OR(SUM($M43:$S43)&gt;$J43,SUM($M43:$S43)&lt;$J43),IF(AND($M43="",$P43=""),FALSE,TRUE),FALSE)</formula>
    </cfRule>
  </conditionalFormatting>
  <conditionalFormatting sqref="M12:AA39 M43:AA53">
    <cfRule type="expression" dxfId="2084" priority="35">
      <formula>M12&lt;0</formula>
    </cfRule>
  </conditionalFormatting>
  <conditionalFormatting sqref="O68">
    <cfRule type="expression" dxfId="2083" priority="29">
      <formula>IF(AND($L$68="有",$O$68=""),TRUE,FALSE)</formula>
    </cfRule>
  </conditionalFormatting>
  <conditionalFormatting sqref="O69">
    <cfRule type="expression" dxfId="2082" priority="28">
      <formula>IF(AND($L$69="有",$O$69=""),TRUE,FALSE)</formula>
    </cfRule>
  </conditionalFormatting>
  <conditionalFormatting sqref="P70">
    <cfRule type="expression" dxfId="2081" priority="27">
      <formula>IF(AND($L$70="有",$P$70=""),TRUE,FALSE)</formula>
    </cfRule>
  </conditionalFormatting>
  <conditionalFormatting sqref="P71">
    <cfRule type="expression" dxfId="2080" priority="26">
      <formula>IF(AND($L$71="有",$P$71=""),TRUE,FALSE)</formula>
    </cfRule>
  </conditionalFormatting>
  <conditionalFormatting sqref="P56:S56">
    <cfRule type="expression" dxfId="2079" priority="13">
      <formula>$P$56&lt;$P$55</formula>
    </cfRule>
  </conditionalFormatting>
  <conditionalFormatting sqref="Q59 N59:N61 O61">
    <cfRule type="expression" dxfId="2078" priority="22">
      <formula>IF(OR($N$59="■",$N$60="■",$N$61="■",$Q$59="■"),FALSE,TRUE)</formula>
    </cfRule>
  </conditionalFormatting>
  <conditionalFormatting sqref="T54:X54">
    <cfRule type="expression" dxfId="2077" priority="30">
      <formula>IF(OR(T$54&gt;T$40,T$54&lt;T$40),TRUE,FALSE)</formula>
    </cfRule>
  </conditionalFormatting>
  <conditionalFormatting sqref="T40:AA40">
    <cfRule type="expression" dxfId="2076" priority="23">
      <formula>IF(OR(T$54&gt;T$40,T$54&lt;T$40),TRUE,FALSE)</formula>
    </cfRule>
  </conditionalFormatting>
  <conditionalFormatting sqref="AA57 AD57 AG57 AJ57">
    <cfRule type="expression" dxfId="2075" priority="21">
      <formula>IF(OR($AA$57="（■",$AD$57="■",$AG$57="■",$AJ$57="■"),FALSE,TRUE)</formula>
    </cfRule>
  </conditionalFormatting>
  <conditionalFormatting sqref="AC59 AF59:AF60 Z59:Z61 AI59:AI61 AD61">
    <cfRule type="expression" dxfId="2074" priority="20">
      <formula>IF(OR($Z$59="■",$Z$60="■",$Z$61="■",$AC$59="■",$AF$59="■",$AI$59="■",$AF$60="■"),FALSE,TRUE)</formula>
    </cfRule>
  </conditionalFormatting>
  <conditionalFormatting sqref="AI63">
    <cfRule type="expression" dxfId="2073" priority="33">
      <formula>$AI$63&gt;40</formula>
    </cfRule>
  </conditionalFormatting>
  <conditionalFormatting sqref="AI64">
    <cfRule type="expression" dxfId="2072" priority="32">
      <formula>$AI$64&gt;5</formula>
    </cfRule>
  </conditionalFormatting>
  <dataValidations count="10">
    <dataValidation type="list" allowBlank="1" showInputMessage="1" showErrorMessage="1" sqref="W63:AD66" xr:uid="{C4DF1638-21FB-4B22-8925-A35A5A7CDC3E}">
      <formula1>$AP$123:$AP$128</formula1>
    </dataValidation>
    <dataValidation type="list" allowBlank="1" showInputMessage="1" showErrorMessage="1" sqref="L72" xr:uid="{704484B6-5ED8-4720-8754-DB482ED17C64}">
      <formula1>"該当,非該当"</formula1>
    </dataValidation>
    <dataValidation type="list" allowBlank="1" showInputMessage="1" showErrorMessage="1" sqref="L68:L71" xr:uid="{5549A0C7-7401-42A6-B32D-9DA28A2D49C5}">
      <formula1>"有,無"</formula1>
    </dataValidation>
    <dataValidation type="list" allowBlank="1" showInputMessage="1" showErrorMessage="1" sqref="D4" xr:uid="{C3B68C9D-8E4F-4E9D-BD57-BC7E07BC9932}">
      <formula1>$AP$72:$AP$121</formula1>
    </dataValidation>
    <dataValidation type="list" allowBlank="1" showInputMessage="1" showErrorMessage="1" sqref="Z55:AM55" xr:uid="{571DCECE-3694-4A3E-8FB2-03E42D5C75CB}">
      <formula1>$AP$43:$AP$46</formula1>
    </dataValidation>
    <dataValidation type="list" allowBlank="1" showInputMessage="1" showErrorMessage="1" sqref="G63:G66" xr:uid="{097C9C63-1979-4BE8-87E7-E839FC718F3F}">
      <formula1>$AP$67</formula1>
    </dataValidation>
    <dataValidation type="list" showInputMessage="1" showErrorMessage="1" sqref="Q59 N59:N61 AD57 AG57 AJ57 Z59:Z61 AC59 AF59:AF60 AI59" xr:uid="{AC298BF7-CFF2-4A3A-ACA0-4B56DC48ECB9}">
      <formula1>$AP$64:$AP$65</formula1>
    </dataValidation>
    <dataValidation type="list" showInputMessage="1" showErrorMessage="1" sqref="AA57" xr:uid="{D2312551-9819-425B-87D6-7D933DE31791}">
      <formula1>$AP$62:$AP$63</formula1>
    </dataValidation>
    <dataValidation type="list" allowBlank="1" showInputMessage="1" showErrorMessage="1" sqref="Z56:AM56" xr:uid="{571C2E24-01F9-4B04-8F1E-097241677C3C}">
      <formula1>$AP$48:$AP$57</formula1>
    </dataValidation>
    <dataValidation type="list" allowBlank="1" showInputMessage="1" showErrorMessage="1" sqref="Y61" xr:uid="{655F6B27-D009-484A-A849-F521D7C7C317}">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23ED7-AB65-494F-B253-DC1BEC645CAC}">
  <sheetPr>
    <pageSetUpPr fitToPage="1"/>
  </sheetPr>
  <dimension ref="B1:AQ128"/>
  <sheetViews>
    <sheetView view="pageBreakPreview" topLeftCell="A49"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vk+Y2MuOs1E1r5Slr2kNXq+roq13QlA/55Q4H1EqY3P2KghkShnKCaI5e833y9bEknbioWB6J6qHJWS2H2Z11w==" saltValue="JF61Q5T4Kgsml4G8LPJAN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2071" priority="17">
      <formula>LEN(TRIM(E43))=0</formula>
    </cfRule>
  </conditionalFormatting>
  <conditionalFormatting sqref="E43:H44">
    <cfRule type="expression" dxfId="2070" priority="16">
      <formula>IF(AND($E43="",$J43&gt;1),TRUE,FALSE)</formula>
    </cfRule>
  </conditionalFormatting>
  <conditionalFormatting sqref="J56">
    <cfRule type="expression" dxfId="2069" priority="18">
      <formula>J$56&lt;J$55</formula>
    </cfRule>
  </conditionalFormatting>
  <conditionalFormatting sqref="J61:L61">
    <cfRule type="expression" dxfId="2068" priority="37">
      <formula>IF($J$61&lt;$J$47,TRUE,FALSE)</formula>
    </cfRule>
  </conditionalFormatting>
  <conditionalFormatting sqref="J55:S56">
    <cfRule type="containsBlanks" dxfId="2067" priority="19">
      <formula>LEN(TRIM(J55))=0</formula>
    </cfRule>
  </conditionalFormatting>
  <conditionalFormatting sqref="J4:W4">
    <cfRule type="containsBlanks" dxfId="2066" priority="34">
      <formula>LEN(TRIM(J4))=0</formula>
    </cfRule>
  </conditionalFormatting>
  <conditionalFormatting sqref="L68">
    <cfRule type="expression" dxfId="2065" priority="24">
      <formula>IF(AND($L$68="有",$J$40=K$40),TRUE,FALSE)</formula>
    </cfRule>
  </conditionalFormatting>
  <conditionalFormatting sqref="M54 P54">
    <cfRule type="expression" dxfId="2064" priority="15">
      <formula>IF(OR(M$54&gt;M$40,M$54&lt;M$40),TRUE,FALSE)</formula>
    </cfRule>
  </conditionalFormatting>
  <conditionalFormatting sqref="M56:O56">
    <cfRule type="expression" dxfId="2063"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2062" priority="31">
      <formula>LEN(TRIM(B4))=0</formula>
    </cfRule>
  </conditionalFormatting>
  <conditionalFormatting sqref="M63:O66">
    <cfRule type="expression" dxfId="2061" priority="25">
      <formula>IF(SUM($M$63:$O$66)&lt;$J$47,TRUE,FALSE)</formula>
    </cfRule>
  </conditionalFormatting>
  <conditionalFormatting sqref="M12:S12">
    <cfRule type="expression" dxfId="2060" priority="12">
      <formula>IF(OR(SUM($M$12:$S$12)&gt;$K$12,SUM($M$12:$S$12)&lt;$K$12),IF(AND($M$12="",$P$12=""),FALSE,TRUE),FALSE)</formula>
    </cfRule>
  </conditionalFormatting>
  <conditionalFormatting sqref="M12:S14 M15:M37 P15:S37 M38:S39 M43:S53">
    <cfRule type="expression" dxfId="2059" priority="36">
      <formula>IF($M$56=$P$56,TRUE,FALSE)</formula>
    </cfRule>
  </conditionalFormatting>
  <conditionalFormatting sqref="M13:S13">
    <cfRule type="expression" dxfId="2058" priority="11">
      <formula>IF(OR(SUM($M$13:$S$13)&gt;$K$13,SUM($M$13:$S$13)&lt;$K$13),IF(AND($M$13="",$P$13=""),FALSE,TRUE),FALSE)</formula>
    </cfRule>
  </conditionalFormatting>
  <conditionalFormatting sqref="M14:S14">
    <cfRule type="expression" dxfId="2057" priority="10">
      <formula>IF(OR(SUM($M$14:$S$14)&gt;$K$14,SUM($M$14:$S$14)&lt;$K$14),IF(AND($M$14="",$P$14=""),FALSE,TRUE),FALSE)</formula>
    </cfRule>
  </conditionalFormatting>
  <conditionalFormatting sqref="M15:S15">
    <cfRule type="expression" dxfId="2056" priority="9">
      <formula>IF(OR(SUM($M$15:$S$15)&gt;$K$15,SUM($M$15:$S$15)&lt;$K$15),IF(AND($M$15="",$P$15=""),FALSE,TRUE),FALSE)</formula>
    </cfRule>
  </conditionalFormatting>
  <conditionalFormatting sqref="M16:S16">
    <cfRule type="expression" dxfId="2055" priority="8">
      <formula>IF(OR(SUM($M$16:$S$16)&gt;$K$16,SUM($M$16:$S$16)&lt;$K$16),IF(AND($M$16="",$P$16=""),FALSE,TRUE),FALSE)</formula>
    </cfRule>
  </conditionalFormatting>
  <conditionalFormatting sqref="M17:S17">
    <cfRule type="expression" dxfId="2054" priority="7">
      <formula>IF(OR(SUM($M$17:$S$17)&gt;$K$17,SUM($M$17:$S$17)&lt;$K$17),IF(AND($M$17="",$P$17=""),FALSE,TRUE),FALSE)</formula>
    </cfRule>
  </conditionalFormatting>
  <conditionalFormatting sqref="M18:S18">
    <cfRule type="expression" dxfId="2053" priority="6">
      <formula>IF(OR(SUM($M$18:$S$18)&gt;$K$18,SUM($M$18:$S$18)&lt;$K$18),IF(AND($M$18="",$P$18=""),FALSE,TRUE),FALSE)</formula>
    </cfRule>
  </conditionalFormatting>
  <conditionalFormatting sqref="M19:S19">
    <cfRule type="expression" dxfId="2052" priority="5">
      <formula>IF(OR(SUM($M$19:$S$19)&gt;$K$19,SUM($M$19:$S$19)&lt;$K$19),IF(AND($M$19="",$P$19=""),FALSE,TRUE),FALSE)</formula>
    </cfRule>
  </conditionalFormatting>
  <conditionalFormatting sqref="M20:S20">
    <cfRule type="expression" dxfId="2051" priority="4">
      <formula>IF(OR(SUM($M$20:$S$20)&gt;$K$20,SUM($M$20:$S$20)&lt;$K$20),IF(AND($M$20="",$P$20=""),FALSE,TRUE),FALSE)</formula>
    </cfRule>
  </conditionalFormatting>
  <conditionalFormatting sqref="M21:S21">
    <cfRule type="expression" dxfId="2050" priority="3">
      <formula>IF(OR(SUM($M21:$S21)&gt;$K21,SUM($M21:$S21)&lt;$K21),IF(AND($M21="",$P21=""),FALSE,TRUE),FALSE)</formula>
    </cfRule>
  </conditionalFormatting>
  <conditionalFormatting sqref="M22:S40">
    <cfRule type="expression" dxfId="2049" priority="2">
      <formula>IF(OR(SUM($M22:$S22)&gt;$K22,SUM($M22:$S22)&lt;$K22),IF(AND($M22="",$P22=""),FALSE,TRUE),FALSE)</formula>
    </cfRule>
  </conditionalFormatting>
  <conditionalFormatting sqref="M43:S54">
    <cfRule type="expression" dxfId="2048" priority="1">
      <formula>IF(OR(SUM($M43:$S43)&gt;$J43,SUM($M43:$S43)&lt;$J43),IF(AND($M43="",$P43=""),FALSE,TRUE),FALSE)</formula>
    </cfRule>
  </conditionalFormatting>
  <conditionalFormatting sqref="M12:AA39 M43:AA53">
    <cfRule type="expression" dxfId="2047" priority="35">
      <formula>M12&lt;0</formula>
    </cfRule>
  </conditionalFormatting>
  <conditionalFormatting sqref="O68">
    <cfRule type="expression" dxfId="2046" priority="29">
      <formula>IF(AND($L$68="有",$O$68=""),TRUE,FALSE)</formula>
    </cfRule>
  </conditionalFormatting>
  <conditionalFormatting sqref="O69">
    <cfRule type="expression" dxfId="2045" priority="28">
      <formula>IF(AND($L$69="有",$O$69=""),TRUE,FALSE)</formula>
    </cfRule>
  </conditionalFormatting>
  <conditionalFormatting sqref="P70">
    <cfRule type="expression" dxfId="2044" priority="27">
      <formula>IF(AND($L$70="有",$P$70=""),TRUE,FALSE)</formula>
    </cfRule>
  </conditionalFormatting>
  <conditionalFormatting sqref="P71">
    <cfRule type="expression" dxfId="2043" priority="26">
      <formula>IF(AND($L$71="有",$P$71=""),TRUE,FALSE)</formula>
    </cfRule>
  </conditionalFormatting>
  <conditionalFormatting sqref="P56:S56">
    <cfRule type="expression" dxfId="2042" priority="13">
      <formula>$P$56&lt;$P$55</formula>
    </cfRule>
  </conditionalFormatting>
  <conditionalFormatting sqref="Q59 N59:N61 O61">
    <cfRule type="expression" dxfId="2041" priority="22">
      <formula>IF(OR($N$59="■",$N$60="■",$N$61="■",$Q$59="■"),FALSE,TRUE)</formula>
    </cfRule>
  </conditionalFormatting>
  <conditionalFormatting sqref="T54:X54">
    <cfRule type="expression" dxfId="2040" priority="30">
      <formula>IF(OR(T$54&gt;T$40,T$54&lt;T$40),TRUE,FALSE)</formula>
    </cfRule>
  </conditionalFormatting>
  <conditionalFormatting sqref="T40:AA40">
    <cfRule type="expression" dxfId="2039" priority="23">
      <formula>IF(OR(T$54&gt;T$40,T$54&lt;T$40),TRUE,FALSE)</formula>
    </cfRule>
  </conditionalFormatting>
  <conditionalFormatting sqref="AA57 AD57 AG57 AJ57">
    <cfRule type="expression" dxfId="2038" priority="21">
      <formula>IF(OR($AA$57="（■",$AD$57="■",$AG$57="■",$AJ$57="■"),FALSE,TRUE)</formula>
    </cfRule>
  </conditionalFormatting>
  <conditionalFormatting sqref="AC59 AF59:AF60 Z59:Z61 AI59:AI61 AD61">
    <cfRule type="expression" dxfId="2037" priority="20">
      <formula>IF(OR($Z$59="■",$Z$60="■",$Z$61="■",$AC$59="■",$AF$59="■",$AI$59="■",$AF$60="■"),FALSE,TRUE)</formula>
    </cfRule>
  </conditionalFormatting>
  <conditionalFormatting sqref="AI63">
    <cfRule type="expression" dxfId="2036" priority="33">
      <formula>$AI$63&gt;40</formula>
    </cfRule>
  </conditionalFormatting>
  <conditionalFormatting sqref="AI64">
    <cfRule type="expression" dxfId="2035" priority="32">
      <formula>$AI$64&gt;5</formula>
    </cfRule>
  </conditionalFormatting>
  <dataValidations count="10">
    <dataValidation type="list" allowBlank="1" showInputMessage="1" showErrorMessage="1" sqref="Y61" xr:uid="{B9017650-BC52-4C23-94C0-155C45E6C399}">
      <formula1>$AP$59:$AP$60</formula1>
    </dataValidation>
    <dataValidation type="list" allowBlank="1" showInputMessage="1" showErrorMessage="1" sqref="Z56:AM56" xr:uid="{561FFF50-C173-4285-B34E-21E185BE3882}">
      <formula1>$AP$48:$AP$57</formula1>
    </dataValidation>
    <dataValidation type="list" showInputMessage="1" showErrorMessage="1" sqref="AA57" xr:uid="{04FE16A7-8C77-4E5E-BCF7-80DA23B83F71}">
      <formula1>$AP$62:$AP$63</formula1>
    </dataValidation>
    <dataValidation type="list" showInputMessage="1" showErrorMessage="1" sqref="Q59 N59:N61 AD57 AG57 AJ57 Z59:Z61 AC59 AF59:AF60 AI59" xr:uid="{F4284583-4754-470F-BADF-6370DE0A5C83}">
      <formula1>$AP$64:$AP$65</formula1>
    </dataValidation>
    <dataValidation type="list" allowBlank="1" showInputMessage="1" showErrorMessage="1" sqref="G63:G66" xr:uid="{17A214A4-F53E-41DE-9B57-4C283087BC37}">
      <formula1>$AP$67</formula1>
    </dataValidation>
    <dataValidation type="list" allowBlank="1" showInputMessage="1" showErrorMessage="1" sqref="Z55:AM55" xr:uid="{478D2762-B25F-42CD-A639-C9A7139CF5F8}">
      <formula1>$AP$43:$AP$46</formula1>
    </dataValidation>
    <dataValidation type="list" allowBlank="1" showInputMessage="1" showErrorMessage="1" sqref="D4" xr:uid="{EAAFFE37-B462-4F4A-A568-D65D5B5F9A30}">
      <formula1>$AP$72:$AP$121</formula1>
    </dataValidation>
    <dataValidation type="list" allowBlank="1" showInputMessage="1" showErrorMessage="1" sqref="L68:L71" xr:uid="{A5E98734-E710-4D0A-B5EE-62D5966BFC8D}">
      <formula1>"有,無"</formula1>
    </dataValidation>
    <dataValidation type="list" allowBlank="1" showInputMessage="1" showErrorMessage="1" sqref="L72" xr:uid="{7A211F60-8AEB-40A7-99AD-DD2E96FF8652}">
      <formula1>"該当,非該当"</formula1>
    </dataValidation>
    <dataValidation type="list" allowBlank="1" showInputMessage="1" showErrorMessage="1" sqref="W63:AD66" xr:uid="{00C2A9FF-4398-4E4A-9A9E-BD51D2C86336}">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975F0-2C70-4FCD-BAE5-EB9FE0BF4F85}">
  <sheetPr>
    <pageSetUpPr fitToPage="1"/>
  </sheetPr>
  <dimension ref="B1:AQ128"/>
  <sheetViews>
    <sheetView view="pageBreakPreview" topLeftCell="A49"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LX8nt/BCs57zu6xE/coLV6c10LjptMWYX7EjZiBdyfJWw+uK7/C+++/H3ENsLYDT3n63/ouyBI8RNZMtRQktNQ==" saltValue="jZ7SbFHqiT6i0H7k8pzop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2034" priority="17">
      <formula>LEN(TRIM(E43))=0</formula>
    </cfRule>
  </conditionalFormatting>
  <conditionalFormatting sqref="E43:H44">
    <cfRule type="expression" dxfId="2033" priority="16">
      <formula>IF(AND($E43="",$J43&gt;1),TRUE,FALSE)</formula>
    </cfRule>
  </conditionalFormatting>
  <conditionalFormatting sqref="J56">
    <cfRule type="expression" dxfId="2032" priority="18">
      <formula>J$56&lt;J$55</formula>
    </cfRule>
  </conditionalFormatting>
  <conditionalFormatting sqref="J61:L61">
    <cfRule type="expression" dxfId="2031" priority="37">
      <formula>IF($J$61&lt;$J$47,TRUE,FALSE)</formula>
    </cfRule>
  </conditionalFormatting>
  <conditionalFormatting sqref="J55:S56">
    <cfRule type="containsBlanks" dxfId="2030" priority="19">
      <formula>LEN(TRIM(J55))=0</formula>
    </cfRule>
  </conditionalFormatting>
  <conditionalFormatting sqref="J4:W4">
    <cfRule type="containsBlanks" dxfId="2029" priority="34">
      <formula>LEN(TRIM(J4))=0</formula>
    </cfRule>
  </conditionalFormatting>
  <conditionalFormatting sqref="L68">
    <cfRule type="expression" dxfId="2028" priority="24">
      <formula>IF(AND($L$68="有",$J$40=K$40),TRUE,FALSE)</formula>
    </cfRule>
  </conditionalFormatting>
  <conditionalFormatting sqref="M54 P54">
    <cfRule type="expression" dxfId="2027" priority="15">
      <formula>IF(OR(M$54&gt;M$40,M$54&lt;M$40),TRUE,FALSE)</formula>
    </cfRule>
  </conditionalFormatting>
  <conditionalFormatting sqref="M56:O56">
    <cfRule type="expression" dxfId="2026"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2025" priority="31">
      <formula>LEN(TRIM(B4))=0</formula>
    </cfRule>
  </conditionalFormatting>
  <conditionalFormatting sqref="M63:O66">
    <cfRule type="expression" dxfId="2024" priority="25">
      <formula>IF(SUM($M$63:$O$66)&lt;$J$47,TRUE,FALSE)</formula>
    </cfRule>
  </conditionalFormatting>
  <conditionalFormatting sqref="M12:S12">
    <cfRule type="expression" dxfId="2023" priority="12">
      <formula>IF(OR(SUM($M$12:$S$12)&gt;$K$12,SUM($M$12:$S$12)&lt;$K$12),IF(AND($M$12="",$P$12=""),FALSE,TRUE),FALSE)</formula>
    </cfRule>
  </conditionalFormatting>
  <conditionalFormatting sqref="M12:S14 M15:M37 P15:S37 M38:S39 M43:S53">
    <cfRule type="expression" dxfId="2022" priority="36">
      <formula>IF($M$56=$P$56,TRUE,FALSE)</formula>
    </cfRule>
  </conditionalFormatting>
  <conditionalFormatting sqref="M13:S13">
    <cfRule type="expression" dxfId="2021" priority="11">
      <formula>IF(OR(SUM($M$13:$S$13)&gt;$K$13,SUM($M$13:$S$13)&lt;$K$13),IF(AND($M$13="",$P$13=""),FALSE,TRUE),FALSE)</formula>
    </cfRule>
  </conditionalFormatting>
  <conditionalFormatting sqref="M14:S14">
    <cfRule type="expression" dxfId="2020" priority="10">
      <formula>IF(OR(SUM($M$14:$S$14)&gt;$K$14,SUM($M$14:$S$14)&lt;$K$14),IF(AND($M$14="",$P$14=""),FALSE,TRUE),FALSE)</formula>
    </cfRule>
  </conditionalFormatting>
  <conditionalFormatting sqref="M15:S15">
    <cfRule type="expression" dxfId="2019" priority="9">
      <formula>IF(OR(SUM($M$15:$S$15)&gt;$K$15,SUM($M$15:$S$15)&lt;$K$15),IF(AND($M$15="",$P$15=""),FALSE,TRUE),FALSE)</formula>
    </cfRule>
  </conditionalFormatting>
  <conditionalFormatting sqref="M16:S16">
    <cfRule type="expression" dxfId="2018" priority="8">
      <formula>IF(OR(SUM($M$16:$S$16)&gt;$K$16,SUM($M$16:$S$16)&lt;$K$16),IF(AND($M$16="",$P$16=""),FALSE,TRUE),FALSE)</formula>
    </cfRule>
  </conditionalFormatting>
  <conditionalFormatting sqref="M17:S17">
    <cfRule type="expression" dxfId="2017" priority="7">
      <formula>IF(OR(SUM($M$17:$S$17)&gt;$K$17,SUM($M$17:$S$17)&lt;$K$17),IF(AND($M$17="",$P$17=""),FALSE,TRUE),FALSE)</formula>
    </cfRule>
  </conditionalFormatting>
  <conditionalFormatting sqref="M18:S18">
    <cfRule type="expression" dxfId="2016" priority="6">
      <formula>IF(OR(SUM($M$18:$S$18)&gt;$K$18,SUM($M$18:$S$18)&lt;$K$18),IF(AND($M$18="",$P$18=""),FALSE,TRUE),FALSE)</formula>
    </cfRule>
  </conditionalFormatting>
  <conditionalFormatting sqref="M19:S19">
    <cfRule type="expression" dxfId="2015" priority="5">
      <formula>IF(OR(SUM($M$19:$S$19)&gt;$K$19,SUM($M$19:$S$19)&lt;$K$19),IF(AND($M$19="",$P$19=""),FALSE,TRUE),FALSE)</formula>
    </cfRule>
  </conditionalFormatting>
  <conditionalFormatting sqref="M20:S20">
    <cfRule type="expression" dxfId="2014" priority="4">
      <formula>IF(OR(SUM($M$20:$S$20)&gt;$K$20,SUM($M$20:$S$20)&lt;$K$20),IF(AND($M$20="",$P$20=""),FALSE,TRUE),FALSE)</formula>
    </cfRule>
  </conditionalFormatting>
  <conditionalFormatting sqref="M21:S21">
    <cfRule type="expression" dxfId="2013" priority="3">
      <formula>IF(OR(SUM($M21:$S21)&gt;$K21,SUM($M21:$S21)&lt;$K21),IF(AND($M21="",$P21=""),FALSE,TRUE),FALSE)</formula>
    </cfRule>
  </conditionalFormatting>
  <conditionalFormatting sqref="M22:S40">
    <cfRule type="expression" dxfId="2012" priority="2">
      <formula>IF(OR(SUM($M22:$S22)&gt;$K22,SUM($M22:$S22)&lt;$K22),IF(AND($M22="",$P22=""),FALSE,TRUE),FALSE)</formula>
    </cfRule>
  </conditionalFormatting>
  <conditionalFormatting sqref="M43:S54">
    <cfRule type="expression" dxfId="2011" priority="1">
      <formula>IF(OR(SUM($M43:$S43)&gt;$J43,SUM($M43:$S43)&lt;$J43),IF(AND($M43="",$P43=""),FALSE,TRUE),FALSE)</formula>
    </cfRule>
  </conditionalFormatting>
  <conditionalFormatting sqref="M12:AA39 M43:AA53">
    <cfRule type="expression" dxfId="2010" priority="35">
      <formula>M12&lt;0</formula>
    </cfRule>
  </conditionalFormatting>
  <conditionalFormatting sqref="O68">
    <cfRule type="expression" dxfId="2009" priority="29">
      <formula>IF(AND($L$68="有",$O$68=""),TRUE,FALSE)</formula>
    </cfRule>
  </conditionalFormatting>
  <conditionalFormatting sqref="O69">
    <cfRule type="expression" dxfId="2008" priority="28">
      <formula>IF(AND($L$69="有",$O$69=""),TRUE,FALSE)</formula>
    </cfRule>
  </conditionalFormatting>
  <conditionalFormatting sqref="P70">
    <cfRule type="expression" dxfId="2007" priority="27">
      <formula>IF(AND($L$70="有",$P$70=""),TRUE,FALSE)</formula>
    </cfRule>
  </conditionalFormatting>
  <conditionalFormatting sqref="P71">
    <cfRule type="expression" dxfId="2006" priority="26">
      <formula>IF(AND($L$71="有",$P$71=""),TRUE,FALSE)</formula>
    </cfRule>
  </conditionalFormatting>
  <conditionalFormatting sqref="P56:S56">
    <cfRule type="expression" dxfId="2005" priority="13">
      <formula>$P$56&lt;$P$55</formula>
    </cfRule>
  </conditionalFormatting>
  <conditionalFormatting sqref="Q59 N59:N61 O61">
    <cfRule type="expression" dxfId="2004" priority="22">
      <formula>IF(OR($N$59="■",$N$60="■",$N$61="■",$Q$59="■"),FALSE,TRUE)</formula>
    </cfRule>
  </conditionalFormatting>
  <conditionalFormatting sqref="T54:X54">
    <cfRule type="expression" dxfId="2003" priority="30">
      <formula>IF(OR(T$54&gt;T$40,T$54&lt;T$40),TRUE,FALSE)</formula>
    </cfRule>
  </conditionalFormatting>
  <conditionalFormatting sqref="T40:AA40">
    <cfRule type="expression" dxfId="2002" priority="23">
      <formula>IF(OR(T$54&gt;T$40,T$54&lt;T$40),TRUE,FALSE)</formula>
    </cfRule>
  </conditionalFormatting>
  <conditionalFormatting sqref="AA57 AD57 AG57 AJ57">
    <cfRule type="expression" dxfId="2001" priority="21">
      <formula>IF(OR($AA$57="（■",$AD$57="■",$AG$57="■",$AJ$57="■"),FALSE,TRUE)</formula>
    </cfRule>
  </conditionalFormatting>
  <conditionalFormatting sqref="AC59 AF59:AF60 Z59:Z61 AI59:AI61 AD61">
    <cfRule type="expression" dxfId="2000" priority="20">
      <formula>IF(OR($Z$59="■",$Z$60="■",$Z$61="■",$AC$59="■",$AF$59="■",$AI$59="■",$AF$60="■"),FALSE,TRUE)</formula>
    </cfRule>
  </conditionalFormatting>
  <conditionalFormatting sqref="AI63">
    <cfRule type="expression" dxfId="1999" priority="33">
      <formula>$AI$63&gt;40</formula>
    </cfRule>
  </conditionalFormatting>
  <conditionalFormatting sqref="AI64">
    <cfRule type="expression" dxfId="1998" priority="32">
      <formula>$AI$64&gt;5</formula>
    </cfRule>
  </conditionalFormatting>
  <dataValidations count="10">
    <dataValidation type="list" allowBlank="1" showInputMessage="1" showErrorMessage="1" sqref="W63:AD66" xr:uid="{4AE2A465-2FED-433C-A4F3-6AEC7E989A33}">
      <formula1>$AP$123:$AP$128</formula1>
    </dataValidation>
    <dataValidation type="list" allowBlank="1" showInputMessage="1" showErrorMessage="1" sqref="L72" xr:uid="{94AC01E0-E74F-4657-A042-3A95852058C3}">
      <formula1>"該当,非該当"</formula1>
    </dataValidation>
    <dataValidation type="list" allowBlank="1" showInputMessage="1" showErrorMessage="1" sqref="L68:L71" xr:uid="{2FB7392F-13D8-4FBE-8E94-CB5DEF09FB08}">
      <formula1>"有,無"</formula1>
    </dataValidation>
    <dataValidation type="list" allowBlank="1" showInputMessage="1" showErrorMessage="1" sqref="D4" xr:uid="{B0D15A07-FC61-4237-91FD-4BDF78EF0E94}">
      <formula1>$AP$72:$AP$121</formula1>
    </dataValidation>
    <dataValidation type="list" allowBlank="1" showInputMessage="1" showErrorMessage="1" sqref="Z55:AM55" xr:uid="{592AC0A5-BC95-4372-A56E-A394D26F71F2}">
      <formula1>$AP$43:$AP$46</formula1>
    </dataValidation>
    <dataValidation type="list" allowBlank="1" showInputMessage="1" showErrorMessage="1" sqref="G63:G66" xr:uid="{4D136F0C-CC0F-4129-94A3-61C7E4ECD561}">
      <formula1>$AP$67</formula1>
    </dataValidation>
    <dataValidation type="list" showInputMessage="1" showErrorMessage="1" sqref="Q59 N59:N61 AD57 AG57 AJ57 Z59:Z61 AC59 AF59:AF60 AI59" xr:uid="{0B3D31FB-CE15-4EE1-A161-30D55484AB64}">
      <formula1>$AP$64:$AP$65</formula1>
    </dataValidation>
    <dataValidation type="list" showInputMessage="1" showErrorMessage="1" sqref="AA57" xr:uid="{19AC113F-7CF3-46B3-92CF-1D0BBEC66D49}">
      <formula1>$AP$62:$AP$63</formula1>
    </dataValidation>
    <dataValidation type="list" allowBlank="1" showInputMessage="1" showErrorMessage="1" sqref="Z56:AM56" xr:uid="{1C985F71-D308-4FFA-B242-985409E53DD6}">
      <formula1>$AP$48:$AP$57</formula1>
    </dataValidation>
    <dataValidation type="list" allowBlank="1" showInputMessage="1" showErrorMessage="1" sqref="Y61" xr:uid="{98DDB59E-A846-4824-97B7-3896D9D3282E}">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4ECED-B891-4C66-934C-EB338A2E5059}">
  <sheetPr>
    <pageSetUpPr fitToPage="1"/>
  </sheetPr>
  <dimension ref="B1:AQ128"/>
  <sheetViews>
    <sheetView view="pageBreakPreview" topLeftCell="A49"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q36pQTOQCHtt/Zggx3PcG1QQiFsfpm975D4pzLLlFYSV5rVYss6hJV4Y0EyS5sl3ISnB3N9Opnq0o6FkxqkVUA==" saltValue="owLNHMa9IRy1KSVF0Q5JH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997" priority="17">
      <formula>LEN(TRIM(E43))=0</formula>
    </cfRule>
  </conditionalFormatting>
  <conditionalFormatting sqref="E43:H44">
    <cfRule type="expression" dxfId="1996" priority="16">
      <formula>IF(AND($E43="",$J43&gt;1),TRUE,FALSE)</formula>
    </cfRule>
  </conditionalFormatting>
  <conditionalFormatting sqref="J56">
    <cfRule type="expression" dxfId="1995" priority="18">
      <formula>J$56&lt;J$55</formula>
    </cfRule>
  </conditionalFormatting>
  <conditionalFormatting sqref="J61:L61">
    <cfRule type="expression" dxfId="1994" priority="37">
      <formula>IF($J$61&lt;$J$47,TRUE,FALSE)</formula>
    </cfRule>
  </conditionalFormatting>
  <conditionalFormatting sqref="J55:S56">
    <cfRule type="containsBlanks" dxfId="1993" priority="19">
      <formula>LEN(TRIM(J55))=0</formula>
    </cfRule>
  </conditionalFormatting>
  <conditionalFormatting sqref="J4:W4">
    <cfRule type="containsBlanks" dxfId="1992" priority="34">
      <formula>LEN(TRIM(J4))=0</formula>
    </cfRule>
  </conditionalFormatting>
  <conditionalFormatting sqref="L68">
    <cfRule type="expression" dxfId="1991" priority="24">
      <formula>IF(AND($L$68="有",$J$40=K$40),TRUE,FALSE)</formula>
    </cfRule>
  </conditionalFormatting>
  <conditionalFormatting sqref="M54 P54">
    <cfRule type="expression" dxfId="1990" priority="15">
      <formula>IF(OR(M$54&gt;M$40,M$54&lt;M$40),TRUE,FALSE)</formula>
    </cfRule>
  </conditionalFormatting>
  <conditionalFormatting sqref="M56:O56">
    <cfRule type="expression" dxfId="1989"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988" priority="31">
      <formula>LEN(TRIM(B4))=0</formula>
    </cfRule>
  </conditionalFormatting>
  <conditionalFormatting sqref="M63:O66">
    <cfRule type="expression" dxfId="1987" priority="25">
      <formula>IF(SUM($M$63:$O$66)&lt;$J$47,TRUE,FALSE)</formula>
    </cfRule>
  </conditionalFormatting>
  <conditionalFormatting sqref="M12:S12">
    <cfRule type="expression" dxfId="1986" priority="12">
      <formula>IF(OR(SUM($M$12:$S$12)&gt;$K$12,SUM($M$12:$S$12)&lt;$K$12),IF(AND($M$12="",$P$12=""),FALSE,TRUE),FALSE)</formula>
    </cfRule>
  </conditionalFormatting>
  <conditionalFormatting sqref="M12:S14 M15:M37 P15:S37 M38:S39 M43:S53">
    <cfRule type="expression" dxfId="1985" priority="36">
      <formula>IF($M$56=$P$56,TRUE,FALSE)</formula>
    </cfRule>
  </conditionalFormatting>
  <conditionalFormatting sqref="M13:S13">
    <cfRule type="expression" dxfId="1984" priority="11">
      <formula>IF(OR(SUM($M$13:$S$13)&gt;$K$13,SUM($M$13:$S$13)&lt;$K$13),IF(AND($M$13="",$P$13=""),FALSE,TRUE),FALSE)</formula>
    </cfRule>
  </conditionalFormatting>
  <conditionalFormatting sqref="M14:S14">
    <cfRule type="expression" dxfId="1983" priority="10">
      <formula>IF(OR(SUM($M$14:$S$14)&gt;$K$14,SUM($M$14:$S$14)&lt;$K$14),IF(AND($M$14="",$P$14=""),FALSE,TRUE),FALSE)</formula>
    </cfRule>
  </conditionalFormatting>
  <conditionalFormatting sqref="M15:S15">
    <cfRule type="expression" dxfId="1982" priority="9">
      <formula>IF(OR(SUM($M$15:$S$15)&gt;$K$15,SUM($M$15:$S$15)&lt;$K$15),IF(AND($M$15="",$P$15=""),FALSE,TRUE),FALSE)</formula>
    </cfRule>
  </conditionalFormatting>
  <conditionalFormatting sqref="M16:S16">
    <cfRule type="expression" dxfId="1981" priority="8">
      <formula>IF(OR(SUM($M$16:$S$16)&gt;$K$16,SUM($M$16:$S$16)&lt;$K$16),IF(AND($M$16="",$P$16=""),FALSE,TRUE),FALSE)</formula>
    </cfRule>
  </conditionalFormatting>
  <conditionalFormatting sqref="M17:S17">
    <cfRule type="expression" dxfId="1980" priority="7">
      <formula>IF(OR(SUM($M$17:$S$17)&gt;$K$17,SUM($M$17:$S$17)&lt;$K$17),IF(AND($M$17="",$P$17=""),FALSE,TRUE),FALSE)</formula>
    </cfRule>
  </conditionalFormatting>
  <conditionalFormatting sqref="M18:S18">
    <cfRule type="expression" dxfId="1979" priority="6">
      <formula>IF(OR(SUM($M$18:$S$18)&gt;$K$18,SUM($M$18:$S$18)&lt;$K$18),IF(AND($M$18="",$P$18=""),FALSE,TRUE),FALSE)</formula>
    </cfRule>
  </conditionalFormatting>
  <conditionalFormatting sqref="M19:S19">
    <cfRule type="expression" dxfId="1978" priority="5">
      <formula>IF(OR(SUM($M$19:$S$19)&gt;$K$19,SUM($M$19:$S$19)&lt;$K$19),IF(AND($M$19="",$P$19=""),FALSE,TRUE),FALSE)</formula>
    </cfRule>
  </conditionalFormatting>
  <conditionalFormatting sqref="M20:S20">
    <cfRule type="expression" dxfId="1977" priority="4">
      <formula>IF(OR(SUM($M$20:$S$20)&gt;$K$20,SUM($M$20:$S$20)&lt;$K$20),IF(AND($M$20="",$P$20=""),FALSE,TRUE),FALSE)</formula>
    </cfRule>
  </conditionalFormatting>
  <conditionalFormatting sqref="M21:S21">
    <cfRule type="expression" dxfId="1976" priority="3">
      <formula>IF(OR(SUM($M21:$S21)&gt;$K21,SUM($M21:$S21)&lt;$K21),IF(AND($M21="",$P21=""),FALSE,TRUE),FALSE)</formula>
    </cfRule>
  </conditionalFormatting>
  <conditionalFormatting sqref="M22:S40">
    <cfRule type="expression" dxfId="1975" priority="2">
      <formula>IF(OR(SUM($M22:$S22)&gt;$K22,SUM($M22:$S22)&lt;$K22),IF(AND($M22="",$P22=""),FALSE,TRUE),FALSE)</formula>
    </cfRule>
  </conditionalFormatting>
  <conditionalFormatting sqref="M43:S54">
    <cfRule type="expression" dxfId="1974" priority="1">
      <formula>IF(OR(SUM($M43:$S43)&gt;$J43,SUM($M43:$S43)&lt;$J43),IF(AND($M43="",$P43=""),FALSE,TRUE),FALSE)</formula>
    </cfRule>
  </conditionalFormatting>
  <conditionalFormatting sqref="M12:AA39 M43:AA53">
    <cfRule type="expression" dxfId="1973" priority="35">
      <formula>M12&lt;0</formula>
    </cfRule>
  </conditionalFormatting>
  <conditionalFormatting sqref="O68">
    <cfRule type="expression" dxfId="1972" priority="29">
      <formula>IF(AND($L$68="有",$O$68=""),TRUE,FALSE)</formula>
    </cfRule>
  </conditionalFormatting>
  <conditionalFormatting sqref="O69">
    <cfRule type="expression" dxfId="1971" priority="28">
      <formula>IF(AND($L$69="有",$O$69=""),TRUE,FALSE)</formula>
    </cfRule>
  </conditionalFormatting>
  <conditionalFormatting sqref="P70">
    <cfRule type="expression" dxfId="1970" priority="27">
      <formula>IF(AND($L$70="有",$P$70=""),TRUE,FALSE)</formula>
    </cfRule>
  </conditionalFormatting>
  <conditionalFormatting sqref="P71">
    <cfRule type="expression" dxfId="1969" priority="26">
      <formula>IF(AND($L$71="有",$P$71=""),TRUE,FALSE)</formula>
    </cfRule>
  </conditionalFormatting>
  <conditionalFormatting sqref="P56:S56">
    <cfRule type="expression" dxfId="1968" priority="13">
      <formula>$P$56&lt;$P$55</formula>
    </cfRule>
  </conditionalFormatting>
  <conditionalFormatting sqref="Q59 N59:N61 O61">
    <cfRule type="expression" dxfId="1967" priority="22">
      <formula>IF(OR($N$59="■",$N$60="■",$N$61="■",$Q$59="■"),FALSE,TRUE)</formula>
    </cfRule>
  </conditionalFormatting>
  <conditionalFormatting sqref="T54:X54">
    <cfRule type="expression" dxfId="1966" priority="30">
      <formula>IF(OR(T$54&gt;T$40,T$54&lt;T$40),TRUE,FALSE)</formula>
    </cfRule>
  </conditionalFormatting>
  <conditionalFormatting sqref="T40:AA40">
    <cfRule type="expression" dxfId="1965" priority="23">
      <formula>IF(OR(T$54&gt;T$40,T$54&lt;T$40),TRUE,FALSE)</formula>
    </cfRule>
  </conditionalFormatting>
  <conditionalFormatting sqref="AA57 AD57 AG57 AJ57">
    <cfRule type="expression" dxfId="1964" priority="21">
      <formula>IF(OR($AA$57="（■",$AD$57="■",$AG$57="■",$AJ$57="■"),FALSE,TRUE)</formula>
    </cfRule>
  </conditionalFormatting>
  <conditionalFormatting sqref="AC59 AF59:AF60 Z59:Z61 AI59:AI61 AD61">
    <cfRule type="expression" dxfId="1963" priority="20">
      <formula>IF(OR($Z$59="■",$Z$60="■",$Z$61="■",$AC$59="■",$AF$59="■",$AI$59="■",$AF$60="■"),FALSE,TRUE)</formula>
    </cfRule>
  </conditionalFormatting>
  <conditionalFormatting sqref="AI63">
    <cfRule type="expression" dxfId="1962" priority="33">
      <formula>$AI$63&gt;40</formula>
    </cfRule>
  </conditionalFormatting>
  <conditionalFormatting sqref="AI64">
    <cfRule type="expression" dxfId="1961" priority="32">
      <formula>$AI$64&gt;5</formula>
    </cfRule>
  </conditionalFormatting>
  <dataValidations count="10">
    <dataValidation type="list" allowBlank="1" showInputMessage="1" showErrorMessage="1" sqref="Y61" xr:uid="{0CB03C49-B924-4124-9683-17F6DF603B8C}">
      <formula1>$AP$59:$AP$60</formula1>
    </dataValidation>
    <dataValidation type="list" allowBlank="1" showInputMessage="1" showErrorMessage="1" sqref="Z56:AM56" xr:uid="{F5D10AD8-21B3-40EA-AC20-53101FABBBBA}">
      <formula1>$AP$48:$AP$57</formula1>
    </dataValidation>
    <dataValidation type="list" showInputMessage="1" showErrorMessage="1" sqref="AA57" xr:uid="{313DFE9E-858A-4D12-B847-4CD1E7C3FECE}">
      <formula1>$AP$62:$AP$63</formula1>
    </dataValidation>
    <dataValidation type="list" showInputMessage="1" showErrorMessage="1" sqref="Q59 N59:N61 AD57 AG57 AJ57 Z59:Z61 AC59 AF59:AF60 AI59" xr:uid="{51545911-BDC1-4747-886B-554B90A108C5}">
      <formula1>$AP$64:$AP$65</formula1>
    </dataValidation>
    <dataValidation type="list" allowBlank="1" showInputMessage="1" showErrorMessage="1" sqref="G63:G66" xr:uid="{1222FCD0-B983-448C-8A75-44BE2118E6D5}">
      <formula1>$AP$67</formula1>
    </dataValidation>
    <dataValidation type="list" allowBlank="1" showInputMessage="1" showErrorMessage="1" sqref="Z55:AM55" xr:uid="{4B09F1C5-CCF4-4FCB-9CA8-9E433B14439C}">
      <formula1>$AP$43:$AP$46</formula1>
    </dataValidation>
    <dataValidation type="list" allowBlank="1" showInputMessage="1" showErrorMessage="1" sqref="D4" xr:uid="{FDAF91F3-E149-440D-8D2D-A8247A10CC0F}">
      <formula1>$AP$72:$AP$121</formula1>
    </dataValidation>
    <dataValidation type="list" allowBlank="1" showInputMessage="1" showErrorMessage="1" sqref="L68:L71" xr:uid="{898979DB-A471-4283-8904-9CFD21478DC1}">
      <formula1>"有,無"</formula1>
    </dataValidation>
    <dataValidation type="list" allowBlank="1" showInputMessage="1" showErrorMessage="1" sqref="L72" xr:uid="{E222C843-6416-420C-B298-4686DD6C9492}">
      <formula1>"該当,非該当"</formula1>
    </dataValidation>
    <dataValidation type="list" allowBlank="1" showInputMessage="1" showErrorMessage="1" sqref="W63:AD66" xr:uid="{D8B55F9D-7784-438F-89D4-8EF497C9ABD2}">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D5D76-8429-4ED4-B714-214021FC3CF7}">
  <sheetPr>
    <pageSetUpPr fitToPage="1"/>
  </sheetPr>
  <dimension ref="B1:AQ128"/>
  <sheetViews>
    <sheetView view="pageBreakPreview" topLeftCell="A49"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04ijMvWZKboIqT0QyM9irYEpZAtTtljaBUrf6l1uF4/l3CfKIp72+Au21efeVeJAWVu68nYAd7Fpvw1/Yh92jA==" saltValue="VCcMYFAfghYHG8pFS/Vr/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960" priority="17">
      <formula>LEN(TRIM(E43))=0</formula>
    </cfRule>
  </conditionalFormatting>
  <conditionalFormatting sqref="E43:H44">
    <cfRule type="expression" dxfId="1959" priority="16">
      <formula>IF(AND($E43="",$J43&gt;1),TRUE,FALSE)</formula>
    </cfRule>
  </conditionalFormatting>
  <conditionalFormatting sqref="J56">
    <cfRule type="expression" dxfId="1958" priority="18">
      <formula>J$56&lt;J$55</formula>
    </cfRule>
  </conditionalFormatting>
  <conditionalFormatting sqref="J61:L61">
    <cfRule type="expression" dxfId="1957" priority="37">
      <formula>IF($J$61&lt;$J$47,TRUE,FALSE)</formula>
    </cfRule>
  </conditionalFormatting>
  <conditionalFormatting sqref="J55:S56">
    <cfRule type="containsBlanks" dxfId="1956" priority="19">
      <formula>LEN(TRIM(J55))=0</formula>
    </cfRule>
  </conditionalFormatting>
  <conditionalFormatting sqref="J4:W4">
    <cfRule type="containsBlanks" dxfId="1955" priority="34">
      <formula>LEN(TRIM(J4))=0</formula>
    </cfRule>
  </conditionalFormatting>
  <conditionalFormatting sqref="L68">
    <cfRule type="expression" dxfId="1954" priority="24">
      <formula>IF(AND($L$68="有",$J$40=K$40),TRUE,FALSE)</formula>
    </cfRule>
  </conditionalFormatting>
  <conditionalFormatting sqref="M54 P54">
    <cfRule type="expression" dxfId="1953" priority="15">
      <formula>IF(OR(M$54&gt;M$40,M$54&lt;M$40),TRUE,FALSE)</formula>
    </cfRule>
  </conditionalFormatting>
  <conditionalFormatting sqref="M56:O56">
    <cfRule type="expression" dxfId="1952"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951" priority="31">
      <formula>LEN(TRIM(B4))=0</formula>
    </cfRule>
  </conditionalFormatting>
  <conditionalFormatting sqref="M63:O66">
    <cfRule type="expression" dxfId="1950" priority="25">
      <formula>IF(SUM($M$63:$O$66)&lt;$J$47,TRUE,FALSE)</formula>
    </cfRule>
  </conditionalFormatting>
  <conditionalFormatting sqref="M12:S12">
    <cfRule type="expression" dxfId="1949" priority="12">
      <formula>IF(OR(SUM($M$12:$S$12)&gt;$K$12,SUM($M$12:$S$12)&lt;$K$12),IF(AND($M$12="",$P$12=""),FALSE,TRUE),FALSE)</formula>
    </cfRule>
  </conditionalFormatting>
  <conditionalFormatting sqref="M12:S14 M15:M37 P15:S37 M38:S39 M43:S53">
    <cfRule type="expression" dxfId="1948" priority="36">
      <formula>IF($M$56=$P$56,TRUE,FALSE)</formula>
    </cfRule>
  </conditionalFormatting>
  <conditionalFormatting sqref="M13:S13">
    <cfRule type="expression" dxfId="1947" priority="11">
      <formula>IF(OR(SUM($M$13:$S$13)&gt;$K$13,SUM($M$13:$S$13)&lt;$K$13),IF(AND($M$13="",$P$13=""),FALSE,TRUE),FALSE)</formula>
    </cfRule>
  </conditionalFormatting>
  <conditionalFormatting sqref="M14:S14">
    <cfRule type="expression" dxfId="1946" priority="10">
      <formula>IF(OR(SUM($M$14:$S$14)&gt;$K$14,SUM($M$14:$S$14)&lt;$K$14),IF(AND($M$14="",$P$14=""),FALSE,TRUE),FALSE)</formula>
    </cfRule>
  </conditionalFormatting>
  <conditionalFormatting sqref="M15:S15">
    <cfRule type="expression" dxfId="1945" priority="9">
      <formula>IF(OR(SUM($M$15:$S$15)&gt;$K$15,SUM($M$15:$S$15)&lt;$K$15),IF(AND($M$15="",$P$15=""),FALSE,TRUE),FALSE)</formula>
    </cfRule>
  </conditionalFormatting>
  <conditionalFormatting sqref="M16:S16">
    <cfRule type="expression" dxfId="1944" priority="8">
      <formula>IF(OR(SUM($M$16:$S$16)&gt;$K$16,SUM($M$16:$S$16)&lt;$K$16),IF(AND($M$16="",$P$16=""),FALSE,TRUE),FALSE)</formula>
    </cfRule>
  </conditionalFormatting>
  <conditionalFormatting sqref="M17:S17">
    <cfRule type="expression" dxfId="1943" priority="7">
      <formula>IF(OR(SUM($M$17:$S$17)&gt;$K$17,SUM($M$17:$S$17)&lt;$K$17),IF(AND($M$17="",$P$17=""),FALSE,TRUE),FALSE)</formula>
    </cfRule>
  </conditionalFormatting>
  <conditionalFormatting sqref="M18:S18">
    <cfRule type="expression" dxfId="1942" priority="6">
      <formula>IF(OR(SUM($M$18:$S$18)&gt;$K$18,SUM($M$18:$S$18)&lt;$K$18),IF(AND($M$18="",$P$18=""),FALSE,TRUE),FALSE)</formula>
    </cfRule>
  </conditionalFormatting>
  <conditionalFormatting sqref="M19:S19">
    <cfRule type="expression" dxfId="1941" priority="5">
      <formula>IF(OR(SUM($M$19:$S$19)&gt;$K$19,SUM($M$19:$S$19)&lt;$K$19),IF(AND($M$19="",$P$19=""),FALSE,TRUE),FALSE)</formula>
    </cfRule>
  </conditionalFormatting>
  <conditionalFormatting sqref="M20:S20">
    <cfRule type="expression" dxfId="1940" priority="4">
      <formula>IF(OR(SUM($M$20:$S$20)&gt;$K$20,SUM($M$20:$S$20)&lt;$K$20),IF(AND($M$20="",$P$20=""),FALSE,TRUE),FALSE)</formula>
    </cfRule>
  </conditionalFormatting>
  <conditionalFormatting sqref="M21:S21">
    <cfRule type="expression" dxfId="1939" priority="3">
      <formula>IF(OR(SUM($M21:$S21)&gt;$K21,SUM($M21:$S21)&lt;$K21),IF(AND($M21="",$P21=""),FALSE,TRUE),FALSE)</formula>
    </cfRule>
  </conditionalFormatting>
  <conditionalFormatting sqref="M22:S40">
    <cfRule type="expression" dxfId="1938" priority="2">
      <formula>IF(OR(SUM($M22:$S22)&gt;$K22,SUM($M22:$S22)&lt;$K22),IF(AND($M22="",$P22=""),FALSE,TRUE),FALSE)</formula>
    </cfRule>
  </conditionalFormatting>
  <conditionalFormatting sqref="M43:S54">
    <cfRule type="expression" dxfId="1937" priority="1">
      <formula>IF(OR(SUM($M43:$S43)&gt;$J43,SUM($M43:$S43)&lt;$J43),IF(AND($M43="",$P43=""),FALSE,TRUE),FALSE)</formula>
    </cfRule>
  </conditionalFormatting>
  <conditionalFormatting sqref="M12:AA39 M43:AA53">
    <cfRule type="expression" dxfId="1936" priority="35">
      <formula>M12&lt;0</formula>
    </cfRule>
  </conditionalFormatting>
  <conditionalFormatting sqref="O68">
    <cfRule type="expression" dxfId="1935" priority="29">
      <formula>IF(AND($L$68="有",$O$68=""),TRUE,FALSE)</formula>
    </cfRule>
  </conditionalFormatting>
  <conditionalFormatting sqref="O69">
    <cfRule type="expression" dxfId="1934" priority="28">
      <formula>IF(AND($L$69="有",$O$69=""),TRUE,FALSE)</formula>
    </cfRule>
  </conditionalFormatting>
  <conditionalFormatting sqref="P70">
    <cfRule type="expression" dxfId="1933" priority="27">
      <formula>IF(AND($L$70="有",$P$70=""),TRUE,FALSE)</formula>
    </cfRule>
  </conditionalFormatting>
  <conditionalFormatting sqref="P71">
    <cfRule type="expression" dxfId="1932" priority="26">
      <formula>IF(AND($L$71="有",$P$71=""),TRUE,FALSE)</formula>
    </cfRule>
  </conditionalFormatting>
  <conditionalFormatting sqref="P56:S56">
    <cfRule type="expression" dxfId="1931" priority="13">
      <formula>$P$56&lt;$P$55</formula>
    </cfRule>
  </conditionalFormatting>
  <conditionalFormatting sqref="Q59 N59:N61 O61">
    <cfRule type="expression" dxfId="1930" priority="22">
      <formula>IF(OR($N$59="■",$N$60="■",$N$61="■",$Q$59="■"),FALSE,TRUE)</formula>
    </cfRule>
  </conditionalFormatting>
  <conditionalFormatting sqref="T54:X54">
    <cfRule type="expression" dxfId="1929" priority="30">
      <formula>IF(OR(T$54&gt;T$40,T$54&lt;T$40),TRUE,FALSE)</formula>
    </cfRule>
  </conditionalFormatting>
  <conditionalFormatting sqref="T40:AA40">
    <cfRule type="expression" dxfId="1928" priority="23">
      <formula>IF(OR(T$54&gt;T$40,T$54&lt;T$40),TRUE,FALSE)</formula>
    </cfRule>
  </conditionalFormatting>
  <conditionalFormatting sqref="AA57 AD57 AG57 AJ57">
    <cfRule type="expression" dxfId="1927" priority="21">
      <formula>IF(OR($AA$57="（■",$AD$57="■",$AG$57="■",$AJ$57="■"),FALSE,TRUE)</formula>
    </cfRule>
  </conditionalFormatting>
  <conditionalFormatting sqref="AC59 AF59:AF60 Z59:Z61 AI59:AI61 AD61">
    <cfRule type="expression" dxfId="1926" priority="20">
      <formula>IF(OR($Z$59="■",$Z$60="■",$Z$61="■",$AC$59="■",$AF$59="■",$AI$59="■",$AF$60="■"),FALSE,TRUE)</formula>
    </cfRule>
  </conditionalFormatting>
  <conditionalFormatting sqref="AI63">
    <cfRule type="expression" dxfId="1925" priority="33">
      <formula>$AI$63&gt;40</formula>
    </cfRule>
  </conditionalFormatting>
  <conditionalFormatting sqref="AI64">
    <cfRule type="expression" dxfId="1924" priority="32">
      <formula>$AI$64&gt;5</formula>
    </cfRule>
  </conditionalFormatting>
  <dataValidations count="10">
    <dataValidation type="list" allowBlank="1" showInputMessage="1" showErrorMessage="1" sqref="W63:AD66" xr:uid="{1FBB4B9B-B7C5-43D5-BF55-D0AC4ABB1699}">
      <formula1>$AP$123:$AP$128</formula1>
    </dataValidation>
    <dataValidation type="list" allowBlank="1" showInputMessage="1" showErrorMessage="1" sqref="L72" xr:uid="{EF5860BE-66CB-49B3-95BF-8498C63257A6}">
      <formula1>"該当,非該当"</formula1>
    </dataValidation>
    <dataValidation type="list" allowBlank="1" showInputMessage="1" showErrorMessage="1" sqref="L68:L71" xr:uid="{3B725C3A-BC10-4564-AD24-19B36ADD7841}">
      <formula1>"有,無"</formula1>
    </dataValidation>
    <dataValidation type="list" allowBlank="1" showInputMessage="1" showErrorMessage="1" sqref="D4" xr:uid="{D87E0B9C-EC5E-4E9A-BFEC-92AE0253DDD9}">
      <formula1>$AP$72:$AP$121</formula1>
    </dataValidation>
    <dataValidation type="list" allowBlank="1" showInputMessage="1" showErrorMessage="1" sqref="Z55:AM55" xr:uid="{C9DA60B1-3A0D-49BB-B35A-CE6F8BC43286}">
      <formula1>$AP$43:$AP$46</formula1>
    </dataValidation>
    <dataValidation type="list" allowBlank="1" showInputMessage="1" showErrorMessage="1" sqref="G63:G66" xr:uid="{8D5385EF-473B-4CBF-9451-C4BDECF6227F}">
      <formula1>$AP$67</formula1>
    </dataValidation>
    <dataValidation type="list" showInputMessage="1" showErrorMessage="1" sqref="Q59 N59:N61 AD57 AG57 AJ57 Z59:Z61 AC59 AF59:AF60 AI59" xr:uid="{A1FD19AF-DE43-46DC-B47F-D24FFC07F07A}">
      <formula1>$AP$64:$AP$65</formula1>
    </dataValidation>
    <dataValidation type="list" showInputMessage="1" showErrorMessage="1" sqref="AA57" xr:uid="{57BA16FB-78A6-4179-A2A2-ADAE74CB678B}">
      <formula1>$AP$62:$AP$63</formula1>
    </dataValidation>
    <dataValidation type="list" allowBlank="1" showInputMessage="1" showErrorMessage="1" sqref="Z56:AM56" xr:uid="{75790712-BBEA-4CA8-A622-79444AEDE032}">
      <formula1>$AP$48:$AP$57</formula1>
    </dataValidation>
    <dataValidation type="list" allowBlank="1" showInputMessage="1" showErrorMessage="1" sqref="Y61" xr:uid="{10E91E05-7DFF-4714-9CA9-ECDCD0141DB7}">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3E3D-2F94-4510-995E-9671D97967DD}">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SmxAM0muIhJoLH75Qd6aHaTzCQ3jmWRoag/7r9+prZWQqFgrzP5tEqGk85+xt9WP4eW8yAUuN1HlXV9/MHAGYg==" saltValue="1HubPdIVKLBjwMedaQ3w0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923" priority="17">
      <formula>LEN(TRIM(E43))=0</formula>
    </cfRule>
  </conditionalFormatting>
  <conditionalFormatting sqref="E43:H44">
    <cfRule type="expression" dxfId="1922" priority="16">
      <formula>IF(AND($E43="",$J43&gt;1),TRUE,FALSE)</formula>
    </cfRule>
  </conditionalFormatting>
  <conditionalFormatting sqref="J56">
    <cfRule type="expression" dxfId="1921" priority="18">
      <formula>J$56&lt;J$55</formula>
    </cfRule>
  </conditionalFormatting>
  <conditionalFormatting sqref="J61:L61">
    <cfRule type="expression" dxfId="1920" priority="37">
      <formula>IF($J$61&lt;$J$47,TRUE,FALSE)</formula>
    </cfRule>
  </conditionalFormatting>
  <conditionalFormatting sqref="J55:S56">
    <cfRule type="containsBlanks" dxfId="1919" priority="19">
      <formula>LEN(TRIM(J55))=0</formula>
    </cfRule>
  </conditionalFormatting>
  <conditionalFormatting sqref="J4:W4">
    <cfRule type="containsBlanks" dxfId="1918" priority="34">
      <formula>LEN(TRIM(J4))=0</formula>
    </cfRule>
  </conditionalFormatting>
  <conditionalFormatting sqref="L68">
    <cfRule type="expression" dxfId="1917" priority="24">
      <formula>IF(AND($L$68="有",$J$40=K$40),TRUE,FALSE)</formula>
    </cfRule>
  </conditionalFormatting>
  <conditionalFormatting sqref="M54 P54">
    <cfRule type="expression" dxfId="1916" priority="15">
      <formula>IF(OR(M$54&gt;M$40,M$54&lt;M$40),TRUE,FALSE)</formula>
    </cfRule>
  </conditionalFormatting>
  <conditionalFormatting sqref="M56:O56">
    <cfRule type="expression" dxfId="1915"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914" priority="31">
      <formula>LEN(TRIM(B4))=0</formula>
    </cfRule>
  </conditionalFormatting>
  <conditionalFormatting sqref="M63:O66">
    <cfRule type="expression" dxfId="1913" priority="25">
      <formula>IF(SUM($M$63:$O$66)&lt;$J$47,TRUE,FALSE)</formula>
    </cfRule>
  </conditionalFormatting>
  <conditionalFormatting sqref="M12:S12">
    <cfRule type="expression" dxfId="1912" priority="12">
      <formula>IF(OR(SUM($M$12:$S$12)&gt;$K$12,SUM($M$12:$S$12)&lt;$K$12),IF(AND($M$12="",$P$12=""),FALSE,TRUE),FALSE)</formula>
    </cfRule>
  </conditionalFormatting>
  <conditionalFormatting sqref="M12:S14 M15:M37 P15:S37 M38:S39 M43:S53">
    <cfRule type="expression" dxfId="1911" priority="36">
      <formula>IF($M$56=$P$56,TRUE,FALSE)</formula>
    </cfRule>
  </conditionalFormatting>
  <conditionalFormatting sqref="M13:S13">
    <cfRule type="expression" dxfId="1910" priority="11">
      <formula>IF(OR(SUM($M$13:$S$13)&gt;$K$13,SUM($M$13:$S$13)&lt;$K$13),IF(AND($M$13="",$P$13=""),FALSE,TRUE),FALSE)</formula>
    </cfRule>
  </conditionalFormatting>
  <conditionalFormatting sqref="M14:S14">
    <cfRule type="expression" dxfId="1909" priority="10">
      <formula>IF(OR(SUM($M$14:$S$14)&gt;$K$14,SUM($M$14:$S$14)&lt;$K$14),IF(AND($M$14="",$P$14=""),FALSE,TRUE),FALSE)</formula>
    </cfRule>
  </conditionalFormatting>
  <conditionalFormatting sqref="M15:S15">
    <cfRule type="expression" dxfId="1908" priority="9">
      <formula>IF(OR(SUM($M$15:$S$15)&gt;$K$15,SUM($M$15:$S$15)&lt;$K$15),IF(AND($M$15="",$P$15=""),FALSE,TRUE),FALSE)</formula>
    </cfRule>
  </conditionalFormatting>
  <conditionalFormatting sqref="M16:S16">
    <cfRule type="expression" dxfId="1907" priority="8">
      <formula>IF(OR(SUM($M$16:$S$16)&gt;$K$16,SUM($M$16:$S$16)&lt;$K$16),IF(AND($M$16="",$P$16=""),FALSE,TRUE),FALSE)</formula>
    </cfRule>
  </conditionalFormatting>
  <conditionalFormatting sqref="M17:S17">
    <cfRule type="expression" dxfId="1906" priority="7">
      <formula>IF(OR(SUM($M$17:$S$17)&gt;$K$17,SUM($M$17:$S$17)&lt;$K$17),IF(AND($M$17="",$P$17=""),FALSE,TRUE),FALSE)</formula>
    </cfRule>
  </conditionalFormatting>
  <conditionalFormatting sqref="M18:S18">
    <cfRule type="expression" dxfId="1905" priority="6">
      <formula>IF(OR(SUM($M$18:$S$18)&gt;$K$18,SUM($M$18:$S$18)&lt;$K$18),IF(AND($M$18="",$P$18=""),FALSE,TRUE),FALSE)</formula>
    </cfRule>
  </conditionalFormatting>
  <conditionalFormatting sqref="M19:S19">
    <cfRule type="expression" dxfId="1904" priority="5">
      <formula>IF(OR(SUM($M$19:$S$19)&gt;$K$19,SUM($M$19:$S$19)&lt;$K$19),IF(AND($M$19="",$P$19=""),FALSE,TRUE),FALSE)</formula>
    </cfRule>
  </conditionalFormatting>
  <conditionalFormatting sqref="M20:S20">
    <cfRule type="expression" dxfId="1903" priority="4">
      <formula>IF(OR(SUM($M$20:$S$20)&gt;$K$20,SUM($M$20:$S$20)&lt;$K$20),IF(AND($M$20="",$P$20=""),FALSE,TRUE),FALSE)</formula>
    </cfRule>
  </conditionalFormatting>
  <conditionalFormatting sqref="M21:S21">
    <cfRule type="expression" dxfId="1902" priority="3">
      <formula>IF(OR(SUM($M21:$S21)&gt;$K21,SUM($M21:$S21)&lt;$K21),IF(AND($M21="",$P21=""),FALSE,TRUE),FALSE)</formula>
    </cfRule>
  </conditionalFormatting>
  <conditionalFormatting sqref="M22:S40">
    <cfRule type="expression" dxfId="1901" priority="2">
      <formula>IF(OR(SUM($M22:$S22)&gt;$K22,SUM($M22:$S22)&lt;$K22),IF(AND($M22="",$P22=""),FALSE,TRUE),FALSE)</formula>
    </cfRule>
  </conditionalFormatting>
  <conditionalFormatting sqref="M43:S54">
    <cfRule type="expression" dxfId="1900" priority="1">
      <formula>IF(OR(SUM($M43:$S43)&gt;$J43,SUM($M43:$S43)&lt;$J43),IF(AND($M43="",$P43=""),FALSE,TRUE),FALSE)</formula>
    </cfRule>
  </conditionalFormatting>
  <conditionalFormatting sqref="M12:AA39 M43:AA53">
    <cfRule type="expression" dxfId="1899" priority="35">
      <formula>M12&lt;0</formula>
    </cfRule>
  </conditionalFormatting>
  <conditionalFormatting sqref="O68">
    <cfRule type="expression" dxfId="1898" priority="29">
      <formula>IF(AND($L$68="有",$O$68=""),TRUE,FALSE)</formula>
    </cfRule>
  </conditionalFormatting>
  <conditionalFormatting sqref="O69">
    <cfRule type="expression" dxfId="1897" priority="28">
      <formula>IF(AND($L$69="有",$O$69=""),TRUE,FALSE)</formula>
    </cfRule>
  </conditionalFormatting>
  <conditionalFormatting sqref="P70">
    <cfRule type="expression" dxfId="1896" priority="27">
      <formula>IF(AND($L$70="有",$P$70=""),TRUE,FALSE)</formula>
    </cfRule>
  </conditionalFormatting>
  <conditionalFormatting sqref="P71">
    <cfRule type="expression" dxfId="1895" priority="26">
      <formula>IF(AND($L$71="有",$P$71=""),TRUE,FALSE)</formula>
    </cfRule>
  </conditionalFormatting>
  <conditionalFormatting sqref="P56:S56">
    <cfRule type="expression" dxfId="1894" priority="13">
      <formula>$P$56&lt;$P$55</formula>
    </cfRule>
  </conditionalFormatting>
  <conditionalFormatting sqref="Q59 N59:N61 O61">
    <cfRule type="expression" dxfId="1893" priority="22">
      <formula>IF(OR($N$59="■",$N$60="■",$N$61="■",$Q$59="■"),FALSE,TRUE)</formula>
    </cfRule>
  </conditionalFormatting>
  <conditionalFormatting sqref="T54:X54">
    <cfRule type="expression" dxfId="1892" priority="30">
      <formula>IF(OR(T$54&gt;T$40,T$54&lt;T$40),TRUE,FALSE)</formula>
    </cfRule>
  </conditionalFormatting>
  <conditionalFormatting sqref="T40:AA40">
    <cfRule type="expression" dxfId="1891" priority="23">
      <formula>IF(OR(T$54&gt;T$40,T$54&lt;T$40),TRUE,FALSE)</formula>
    </cfRule>
  </conditionalFormatting>
  <conditionalFormatting sqref="AA57 AD57 AG57 AJ57">
    <cfRule type="expression" dxfId="1890" priority="21">
      <formula>IF(OR($AA$57="（■",$AD$57="■",$AG$57="■",$AJ$57="■"),FALSE,TRUE)</formula>
    </cfRule>
  </conditionalFormatting>
  <conditionalFormatting sqref="AC59 AF59:AF60 Z59:Z61 AI59:AI61 AD61">
    <cfRule type="expression" dxfId="1889" priority="20">
      <formula>IF(OR($Z$59="■",$Z$60="■",$Z$61="■",$AC$59="■",$AF$59="■",$AI$59="■",$AF$60="■"),FALSE,TRUE)</formula>
    </cfRule>
  </conditionalFormatting>
  <conditionalFormatting sqref="AI63">
    <cfRule type="expression" dxfId="1888" priority="33">
      <formula>$AI$63&gt;40</formula>
    </cfRule>
  </conditionalFormatting>
  <conditionalFormatting sqref="AI64">
    <cfRule type="expression" dxfId="1887" priority="32">
      <formula>$AI$64&gt;5</formula>
    </cfRule>
  </conditionalFormatting>
  <dataValidations count="10">
    <dataValidation type="list" allowBlank="1" showInputMessage="1" showErrorMessage="1" sqref="Y61" xr:uid="{9362B972-4764-4FC9-A436-22D372FA6324}">
      <formula1>$AP$59:$AP$60</formula1>
    </dataValidation>
    <dataValidation type="list" allowBlank="1" showInputMessage="1" showErrorMessage="1" sqref="Z56:AM56" xr:uid="{76E3979A-C0C3-4C50-886A-DF3351465245}">
      <formula1>$AP$48:$AP$57</formula1>
    </dataValidation>
    <dataValidation type="list" showInputMessage="1" showErrorMessage="1" sqref="AA57" xr:uid="{E11668FA-7DFC-4AF1-9C6C-D554C6A00755}">
      <formula1>$AP$62:$AP$63</formula1>
    </dataValidation>
    <dataValidation type="list" showInputMessage="1" showErrorMessage="1" sqref="Q59 N59:N61 AD57 AG57 AJ57 Z59:Z61 AC59 AF59:AF60 AI59" xr:uid="{F8677F58-3364-49E5-BB9A-9941789DF6D6}">
      <formula1>$AP$64:$AP$65</formula1>
    </dataValidation>
    <dataValidation type="list" allowBlank="1" showInputMessage="1" showErrorMessage="1" sqref="G63:G66" xr:uid="{C5A3472E-2514-4E9C-A4C5-F952B8579AD0}">
      <formula1>$AP$67</formula1>
    </dataValidation>
    <dataValidation type="list" allowBlank="1" showInputMessage="1" showErrorMessage="1" sqref="Z55:AM55" xr:uid="{41B5B56B-C88A-45B8-B265-1748F64C1719}">
      <formula1>$AP$43:$AP$46</formula1>
    </dataValidation>
    <dataValidation type="list" allowBlank="1" showInputMessage="1" showErrorMessage="1" sqref="D4" xr:uid="{46EE3591-0EDF-4297-8E27-11803018EA72}">
      <formula1>$AP$72:$AP$121</formula1>
    </dataValidation>
    <dataValidation type="list" allowBlank="1" showInputMessage="1" showErrorMessage="1" sqref="L68:L71" xr:uid="{DC5337F6-8419-44C2-B872-D547FCF3BFE4}">
      <formula1>"有,無"</formula1>
    </dataValidation>
    <dataValidation type="list" allowBlank="1" showInputMessage="1" showErrorMessage="1" sqref="L72" xr:uid="{29A882DC-6483-43D1-B988-7AC9F0BC6F02}">
      <formula1>"該当,非該当"</formula1>
    </dataValidation>
    <dataValidation type="list" allowBlank="1" showInputMessage="1" showErrorMessage="1" sqref="W63:AD66" xr:uid="{8B219F5D-D0E1-425A-8CE0-5B5AB8C1EA6A}">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B610-FF7B-47C5-8FDC-100E8FCBCC50}">
  <sheetPr>
    <pageSetUpPr fitToPage="1"/>
  </sheetPr>
  <dimension ref="B1:AQ128"/>
  <sheetViews>
    <sheetView view="pageBreakPreview"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83yN9eEOXhQL+wptrYNKRNR3nX3ofdMurvsOJ/uq7cEEmntIT6laMkyctxOAfmSOsPCN415hQ2mKvmDv7xrNSA==" saltValue="3EgaWtH2TCr4B5zlndDia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886" priority="17">
      <formula>LEN(TRIM(E43))=0</formula>
    </cfRule>
  </conditionalFormatting>
  <conditionalFormatting sqref="E43:H44">
    <cfRule type="expression" dxfId="1885" priority="16">
      <formula>IF(AND($E43="",$J43&gt;1),TRUE,FALSE)</formula>
    </cfRule>
  </conditionalFormatting>
  <conditionalFormatting sqref="J56">
    <cfRule type="expression" dxfId="1884" priority="18">
      <formula>J$56&lt;J$55</formula>
    </cfRule>
  </conditionalFormatting>
  <conditionalFormatting sqref="J61:L61">
    <cfRule type="expression" dxfId="1883" priority="37">
      <formula>IF($J$61&lt;$J$47,TRUE,FALSE)</formula>
    </cfRule>
  </conditionalFormatting>
  <conditionalFormatting sqref="J55:S56">
    <cfRule type="containsBlanks" dxfId="1882" priority="19">
      <formula>LEN(TRIM(J55))=0</formula>
    </cfRule>
  </conditionalFormatting>
  <conditionalFormatting sqref="J4:W4">
    <cfRule type="containsBlanks" dxfId="1881" priority="34">
      <formula>LEN(TRIM(J4))=0</formula>
    </cfRule>
  </conditionalFormatting>
  <conditionalFormatting sqref="L68">
    <cfRule type="expression" dxfId="1880" priority="24">
      <formula>IF(AND($L$68="有",$J$40=K$40),TRUE,FALSE)</formula>
    </cfRule>
  </conditionalFormatting>
  <conditionalFormatting sqref="M54 P54">
    <cfRule type="expression" dxfId="1879" priority="15">
      <formula>IF(OR(M$54&gt;M$40,M$54&lt;M$40),TRUE,FALSE)</formula>
    </cfRule>
  </conditionalFormatting>
  <conditionalFormatting sqref="M56:O56">
    <cfRule type="expression" dxfId="1878"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877" priority="31">
      <formula>LEN(TRIM(B4))=0</formula>
    </cfRule>
  </conditionalFormatting>
  <conditionalFormatting sqref="M63:O66">
    <cfRule type="expression" dxfId="1876" priority="25">
      <formula>IF(SUM($M$63:$O$66)&lt;$J$47,TRUE,FALSE)</formula>
    </cfRule>
  </conditionalFormatting>
  <conditionalFormatting sqref="M12:S12">
    <cfRule type="expression" dxfId="1875" priority="12">
      <formula>IF(OR(SUM($M$12:$S$12)&gt;$K$12,SUM($M$12:$S$12)&lt;$K$12),IF(AND($M$12="",$P$12=""),FALSE,TRUE),FALSE)</formula>
    </cfRule>
  </conditionalFormatting>
  <conditionalFormatting sqref="M12:S14 M15:M37 P15:S37 M38:S39 M43:S53">
    <cfRule type="expression" dxfId="1874" priority="36">
      <formula>IF($M$56=$P$56,TRUE,FALSE)</formula>
    </cfRule>
  </conditionalFormatting>
  <conditionalFormatting sqref="M13:S13">
    <cfRule type="expression" dxfId="1873" priority="11">
      <formula>IF(OR(SUM($M$13:$S$13)&gt;$K$13,SUM($M$13:$S$13)&lt;$K$13),IF(AND($M$13="",$P$13=""),FALSE,TRUE),FALSE)</formula>
    </cfRule>
  </conditionalFormatting>
  <conditionalFormatting sqref="M14:S14">
    <cfRule type="expression" dxfId="1872" priority="10">
      <formula>IF(OR(SUM($M$14:$S$14)&gt;$K$14,SUM($M$14:$S$14)&lt;$K$14),IF(AND($M$14="",$P$14=""),FALSE,TRUE),FALSE)</formula>
    </cfRule>
  </conditionalFormatting>
  <conditionalFormatting sqref="M15:S15">
    <cfRule type="expression" dxfId="1871" priority="9">
      <formula>IF(OR(SUM($M$15:$S$15)&gt;$K$15,SUM($M$15:$S$15)&lt;$K$15),IF(AND($M$15="",$P$15=""),FALSE,TRUE),FALSE)</formula>
    </cfRule>
  </conditionalFormatting>
  <conditionalFormatting sqref="M16:S16">
    <cfRule type="expression" dxfId="1870" priority="8">
      <formula>IF(OR(SUM($M$16:$S$16)&gt;$K$16,SUM($M$16:$S$16)&lt;$K$16),IF(AND($M$16="",$P$16=""),FALSE,TRUE),FALSE)</formula>
    </cfRule>
  </conditionalFormatting>
  <conditionalFormatting sqref="M17:S17">
    <cfRule type="expression" dxfId="1869" priority="7">
      <formula>IF(OR(SUM($M$17:$S$17)&gt;$K$17,SUM($M$17:$S$17)&lt;$K$17),IF(AND($M$17="",$P$17=""),FALSE,TRUE),FALSE)</formula>
    </cfRule>
  </conditionalFormatting>
  <conditionalFormatting sqref="M18:S18">
    <cfRule type="expression" dxfId="1868" priority="6">
      <formula>IF(OR(SUM($M$18:$S$18)&gt;$K$18,SUM($M$18:$S$18)&lt;$K$18),IF(AND($M$18="",$P$18=""),FALSE,TRUE),FALSE)</formula>
    </cfRule>
  </conditionalFormatting>
  <conditionalFormatting sqref="M19:S19">
    <cfRule type="expression" dxfId="1867" priority="5">
      <formula>IF(OR(SUM($M$19:$S$19)&gt;$K$19,SUM($M$19:$S$19)&lt;$K$19),IF(AND($M$19="",$P$19=""),FALSE,TRUE),FALSE)</formula>
    </cfRule>
  </conditionalFormatting>
  <conditionalFormatting sqref="M20:S20">
    <cfRule type="expression" dxfId="1866" priority="4">
      <formula>IF(OR(SUM($M$20:$S$20)&gt;$K$20,SUM($M$20:$S$20)&lt;$K$20),IF(AND($M$20="",$P$20=""),FALSE,TRUE),FALSE)</formula>
    </cfRule>
  </conditionalFormatting>
  <conditionalFormatting sqref="M21:S21">
    <cfRule type="expression" dxfId="1865" priority="3">
      <formula>IF(OR(SUM($M21:$S21)&gt;$K21,SUM($M21:$S21)&lt;$K21),IF(AND($M21="",$P21=""),FALSE,TRUE),FALSE)</formula>
    </cfRule>
  </conditionalFormatting>
  <conditionalFormatting sqref="M22:S40">
    <cfRule type="expression" dxfId="1864" priority="2">
      <formula>IF(OR(SUM($M22:$S22)&gt;$K22,SUM($M22:$S22)&lt;$K22),IF(AND($M22="",$P22=""),FALSE,TRUE),FALSE)</formula>
    </cfRule>
  </conditionalFormatting>
  <conditionalFormatting sqref="M43:S54">
    <cfRule type="expression" dxfId="1863" priority="1">
      <formula>IF(OR(SUM($M43:$S43)&gt;$J43,SUM($M43:$S43)&lt;$J43),IF(AND($M43="",$P43=""),FALSE,TRUE),FALSE)</formula>
    </cfRule>
  </conditionalFormatting>
  <conditionalFormatting sqref="M12:AA39 M43:AA53">
    <cfRule type="expression" dxfId="1862" priority="35">
      <formula>M12&lt;0</formula>
    </cfRule>
  </conditionalFormatting>
  <conditionalFormatting sqref="O68">
    <cfRule type="expression" dxfId="1861" priority="29">
      <formula>IF(AND($L$68="有",$O$68=""),TRUE,FALSE)</formula>
    </cfRule>
  </conditionalFormatting>
  <conditionalFormatting sqref="O69">
    <cfRule type="expression" dxfId="1860" priority="28">
      <formula>IF(AND($L$69="有",$O$69=""),TRUE,FALSE)</formula>
    </cfRule>
  </conditionalFormatting>
  <conditionalFormatting sqref="P70">
    <cfRule type="expression" dxfId="1859" priority="27">
      <formula>IF(AND($L$70="有",$P$70=""),TRUE,FALSE)</formula>
    </cfRule>
  </conditionalFormatting>
  <conditionalFormatting sqref="P71">
    <cfRule type="expression" dxfId="1858" priority="26">
      <formula>IF(AND($L$71="有",$P$71=""),TRUE,FALSE)</formula>
    </cfRule>
  </conditionalFormatting>
  <conditionalFormatting sqref="P56:S56">
    <cfRule type="expression" dxfId="1857" priority="13">
      <formula>$P$56&lt;$P$55</formula>
    </cfRule>
  </conditionalFormatting>
  <conditionalFormatting sqref="Q59 N59:N61 O61">
    <cfRule type="expression" dxfId="1856" priority="22">
      <formula>IF(OR($N$59="■",$N$60="■",$N$61="■",$Q$59="■"),FALSE,TRUE)</formula>
    </cfRule>
  </conditionalFormatting>
  <conditionalFormatting sqref="T54:X54">
    <cfRule type="expression" dxfId="1855" priority="30">
      <formula>IF(OR(T$54&gt;T$40,T$54&lt;T$40),TRUE,FALSE)</formula>
    </cfRule>
  </conditionalFormatting>
  <conditionalFormatting sqref="T40:AA40">
    <cfRule type="expression" dxfId="1854" priority="23">
      <formula>IF(OR(T$54&gt;T$40,T$54&lt;T$40),TRUE,FALSE)</formula>
    </cfRule>
  </conditionalFormatting>
  <conditionalFormatting sqref="AA57 AD57 AG57 AJ57">
    <cfRule type="expression" dxfId="1853" priority="21">
      <formula>IF(OR($AA$57="（■",$AD$57="■",$AG$57="■",$AJ$57="■"),FALSE,TRUE)</formula>
    </cfRule>
  </conditionalFormatting>
  <conditionalFormatting sqref="AC59 AF59:AF60 Z59:Z61 AI59:AI61 AD61">
    <cfRule type="expression" dxfId="1852" priority="20">
      <formula>IF(OR($Z$59="■",$Z$60="■",$Z$61="■",$AC$59="■",$AF$59="■",$AI$59="■",$AF$60="■"),FALSE,TRUE)</formula>
    </cfRule>
  </conditionalFormatting>
  <conditionalFormatting sqref="AI63">
    <cfRule type="expression" dxfId="1851" priority="33">
      <formula>$AI$63&gt;40</formula>
    </cfRule>
  </conditionalFormatting>
  <conditionalFormatting sqref="AI64">
    <cfRule type="expression" dxfId="1850" priority="32">
      <formula>$AI$64&gt;5</formula>
    </cfRule>
  </conditionalFormatting>
  <dataValidations count="10">
    <dataValidation type="list" allowBlank="1" showInputMessage="1" showErrorMessage="1" sqref="W63:AD66" xr:uid="{5B821B77-3AEA-4079-B424-1B27165FDBF1}">
      <formula1>$AP$123:$AP$128</formula1>
    </dataValidation>
    <dataValidation type="list" allowBlank="1" showInputMessage="1" showErrorMessage="1" sqref="L72" xr:uid="{3560FED4-73C1-4988-8B3A-FC8BD666D273}">
      <formula1>"該当,非該当"</formula1>
    </dataValidation>
    <dataValidation type="list" allowBlank="1" showInputMessage="1" showErrorMessage="1" sqref="L68:L71" xr:uid="{030FB80D-515C-4BC6-A7A1-631D98F9F909}">
      <formula1>"有,無"</formula1>
    </dataValidation>
    <dataValidation type="list" allowBlank="1" showInputMessage="1" showErrorMessage="1" sqref="D4" xr:uid="{0D179153-8ED7-4C23-ABA0-3FED5609964B}">
      <formula1>$AP$72:$AP$121</formula1>
    </dataValidation>
    <dataValidation type="list" allowBlank="1" showInputMessage="1" showErrorMessage="1" sqref="Z55:AM55" xr:uid="{BF8F54B0-AC7C-46BE-97A9-052ACEA9FE62}">
      <formula1>$AP$43:$AP$46</formula1>
    </dataValidation>
    <dataValidation type="list" allowBlank="1" showInputMessage="1" showErrorMessage="1" sqref="G63:G66" xr:uid="{E63A2F77-A1F9-4DCD-9E9A-6601B1246345}">
      <formula1>$AP$67</formula1>
    </dataValidation>
    <dataValidation type="list" showInputMessage="1" showErrorMessage="1" sqref="Q59 N59:N61 AD57 AG57 AJ57 Z59:Z61 AC59 AF59:AF60 AI59" xr:uid="{5BB580B5-C03A-4A76-A7E8-8C96860A70B2}">
      <formula1>$AP$64:$AP$65</formula1>
    </dataValidation>
    <dataValidation type="list" showInputMessage="1" showErrorMessage="1" sqref="AA57" xr:uid="{23EFA5E5-F819-4A9D-85B7-1E8F9E2B17F1}">
      <formula1>$AP$62:$AP$63</formula1>
    </dataValidation>
    <dataValidation type="list" allowBlank="1" showInputMessage="1" showErrorMessage="1" sqref="Z56:AM56" xr:uid="{C5BCDD5F-D63F-462D-B696-2BFE044C8ECC}">
      <formula1>$AP$48:$AP$57</formula1>
    </dataValidation>
    <dataValidation type="list" allowBlank="1" showInputMessage="1" showErrorMessage="1" sqref="Y61" xr:uid="{FBB15128-3EE9-445C-9C7F-834377C93E15}">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50B89-1F44-4C77-A84E-FA121FB9F52E}">
  <sheetPr>
    <pageSetUpPr fitToPage="1"/>
  </sheetPr>
  <dimension ref="B1:AQ128"/>
  <sheetViews>
    <sheetView view="pageBreakPreview"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h+EQgasOvIVFWMnS4W2VEiFNlMODasjQgVikyd+90YGqpWubZrnGWE6ocmXiXSD2RPgTaN6LCKfq+Tyvbr2f1Q==" saltValue="IRv3xXg9HuAVRy+9Paa0K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849" priority="17">
      <formula>LEN(TRIM(E43))=0</formula>
    </cfRule>
  </conditionalFormatting>
  <conditionalFormatting sqref="E43:H44">
    <cfRule type="expression" dxfId="1848" priority="16">
      <formula>IF(AND($E43="",$J43&gt;1),TRUE,FALSE)</formula>
    </cfRule>
  </conditionalFormatting>
  <conditionalFormatting sqref="J56">
    <cfRule type="expression" dxfId="1847" priority="18">
      <formula>J$56&lt;J$55</formula>
    </cfRule>
  </conditionalFormatting>
  <conditionalFormatting sqref="J61:L61">
    <cfRule type="expression" dxfId="1846" priority="37">
      <formula>IF($J$61&lt;$J$47,TRUE,FALSE)</formula>
    </cfRule>
  </conditionalFormatting>
  <conditionalFormatting sqref="J55:S56">
    <cfRule type="containsBlanks" dxfId="1845" priority="19">
      <formula>LEN(TRIM(J55))=0</formula>
    </cfRule>
  </conditionalFormatting>
  <conditionalFormatting sqref="J4:W4">
    <cfRule type="containsBlanks" dxfId="1844" priority="34">
      <formula>LEN(TRIM(J4))=0</formula>
    </cfRule>
  </conditionalFormatting>
  <conditionalFormatting sqref="L68">
    <cfRule type="expression" dxfId="1843" priority="24">
      <formula>IF(AND($L$68="有",$J$40=K$40),TRUE,FALSE)</formula>
    </cfRule>
  </conditionalFormatting>
  <conditionalFormatting sqref="M54 P54">
    <cfRule type="expression" dxfId="1842" priority="15">
      <formula>IF(OR(M$54&gt;M$40,M$54&lt;M$40),TRUE,FALSE)</formula>
    </cfRule>
  </conditionalFormatting>
  <conditionalFormatting sqref="M56:O56">
    <cfRule type="expression" dxfId="1841"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840" priority="31">
      <formula>LEN(TRIM(B4))=0</formula>
    </cfRule>
  </conditionalFormatting>
  <conditionalFormatting sqref="M63:O66">
    <cfRule type="expression" dxfId="1839" priority="25">
      <formula>IF(SUM($M$63:$O$66)&lt;$J$47,TRUE,FALSE)</formula>
    </cfRule>
  </conditionalFormatting>
  <conditionalFormatting sqref="M12:S12">
    <cfRule type="expression" dxfId="1838" priority="12">
      <formula>IF(OR(SUM($M$12:$S$12)&gt;$K$12,SUM($M$12:$S$12)&lt;$K$12),IF(AND($M$12="",$P$12=""),FALSE,TRUE),FALSE)</formula>
    </cfRule>
  </conditionalFormatting>
  <conditionalFormatting sqref="M12:S14 M15:M37 P15:S37 M38:S39 M43:S53">
    <cfRule type="expression" dxfId="1837" priority="36">
      <formula>IF($M$56=$P$56,TRUE,FALSE)</formula>
    </cfRule>
  </conditionalFormatting>
  <conditionalFormatting sqref="M13:S13">
    <cfRule type="expression" dxfId="1836" priority="11">
      <formula>IF(OR(SUM($M$13:$S$13)&gt;$K$13,SUM($M$13:$S$13)&lt;$K$13),IF(AND($M$13="",$P$13=""),FALSE,TRUE),FALSE)</formula>
    </cfRule>
  </conditionalFormatting>
  <conditionalFormatting sqref="M14:S14">
    <cfRule type="expression" dxfId="1835" priority="10">
      <formula>IF(OR(SUM($M$14:$S$14)&gt;$K$14,SUM($M$14:$S$14)&lt;$K$14),IF(AND($M$14="",$P$14=""),FALSE,TRUE),FALSE)</formula>
    </cfRule>
  </conditionalFormatting>
  <conditionalFormatting sqref="M15:S15">
    <cfRule type="expression" dxfId="1834" priority="9">
      <formula>IF(OR(SUM($M$15:$S$15)&gt;$K$15,SUM($M$15:$S$15)&lt;$K$15),IF(AND($M$15="",$P$15=""),FALSE,TRUE),FALSE)</formula>
    </cfRule>
  </conditionalFormatting>
  <conditionalFormatting sqref="M16:S16">
    <cfRule type="expression" dxfId="1833" priority="8">
      <formula>IF(OR(SUM($M$16:$S$16)&gt;$K$16,SUM($M$16:$S$16)&lt;$K$16),IF(AND($M$16="",$P$16=""),FALSE,TRUE),FALSE)</formula>
    </cfRule>
  </conditionalFormatting>
  <conditionalFormatting sqref="M17:S17">
    <cfRule type="expression" dxfId="1832" priority="7">
      <formula>IF(OR(SUM($M$17:$S$17)&gt;$K$17,SUM($M$17:$S$17)&lt;$K$17),IF(AND($M$17="",$P$17=""),FALSE,TRUE),FALSE)</formula>
    </cfRule>
  </conditionalFormatting>
  <conditionalFormatting sqref="M18:S18">
    <cfRule type="expression" dxfId="1831" priority="6">
      <formula>IF(OR(SUM($M$18:$S$18)&gt;$K$18,SUM($M$18:$S$18)&lt;$K$18),IF(AND($M$18="",$P$18=""),FALSE,TRUE),FALSE)</formula>
    </cfRule>
  </conditionalFormatting>
  <conditionalFormatting sqref="M19:S19">
    <cfRule type="expression" dxfId="1830" priority="5">
      <formula>IF(OR(SUM($M$19:$S$19)&gt;$K$19,SUM($M$19:$S$19)&lt;$K$19),IF(AND($M$19="",$P$19=""),FALSE,TRUE),FALSE)</formula>
    </cfRule>
  </conditionalFormatting>
  <conditionalFormatting sqref="M20:S20">
    <cfRule type="expression" dxfId="1829" priority="4">
      <formula>IF(OR(SUM($M$20:$S$20)&gt;$K$20,SUM($M$20:$S$20)&lt;$K$20),IF(AND($M$20="",$P$20=""),FALSE,TRUE),FALSE)</formula>
    </cfRule>
  </conditionalFormatting>
  <conditionalFormatting sqref="M21:S21">
    <cfRule type="expression" dxfId="1828" priority="3">
      <formula>IF(OR(SUM($M21:$S21)&gt;$K21,SUM($M21:$S21)&lt;$K21),IF(AND($M21="",$P21=""),FALSE,TRUE),FALSE)</formula>
    </cfRule>
  </conditionalFormatting>
  <conditionalFormatting sqref="M22:S40">
    <cfRule type="expression" dxfId="1827" priority="2">
      <formula>IF(OR(SUM($M22:$S22)&gt;$K22,SUM($M22:$S22)&lt;$K22),IF(AND($M22="",$P22=""),FALSE,TRUE),FALSE)</formula>
    </cfRule>
  </conditionalFormatting>
  <conditionalFormatting sqref="M43:S54">
    <cfRule type="expression" dxfId="1826" priority="1">
      <formula>IF(OR(SUM($M43:$S43)&gt;$J43,SUM($M43:$S43)&lt;$J43),IF(AND($M43="",$P43=""),FALSE,TRUE),FALSE)</formula>
    </cfRule>
  </conditionalFormatting>
  <conditionalFormatting sqref="M12:AA39 M43:AA53">
    <cfRule type="expression" dxfId="1825" priority="35">
      <formula>M12&lt;0</formula>
    </cfRule>
  </conditionalFormatting>
  <conditionalFormatting sqref="O68">
    <cfRule type="expression" dxfId="1824" priority="29">
      <formula>IF(AND($L$68="有",$O$68=""),TRUE,FALSE)</formula>
    </cfRule>
  </conditionalFormatting>
  <conditionalFormatting sqref="O69">
    <cfRule type="expression" dxfId="1823" priority="28">
      <formula>IF(AND($L$69="有",$O$69=""),TRUE,FALSE)</formula>
    </cfRule>
  </conditionalFormatting>
  <conditionalFormatting sqref="P70">
    <cfRule type="expression" dxfId="1822" priority="27">
      <formula>IF(AND($L$70="有",$P$70=""),TRUE,FALSE)</formula>
    </cfRule>
  </conditionalFormatting>
  <conditionalFormatting sqref="P71">
    <cfRule type="expression" dxfId="1821" priority="26">
      <formula>IF(AND($L$71="有",$P$71=""),TRUE,FALSE)</formula>
    </cfRule>
  </conditionalFormatting>
  <conditionalFormatting sqref="P56:S56">
    <cfRule type="expression" dxfId="1820" priority="13">
      <formula>$P$56&lt;$P$55</formula>
    </cfRule>
  </conditionalFormatting>
  <conditionalFormatting sqref="Q59 N59:N61 O61">
    <cfRule type="expression" dxfId="1819" priority="22">
      <formula>IF(OR($N$59="■",$N$60="■",$N$61="■",$Q$59="■"),FALSE,TRUE)</formula>
    </cfRule>
  </conditionalFormatting>
  <conditionalFormatting sqref="T54:X54">
    <cfRule type="expression" dxfId="1818" priority="30">
      <formula>IF(OR(T$54&gt;T$40,T$54&lt;T$40),TRUE,FALSE)</formula>
    </cfRule>
  </conditionalFormatting>
  <conditionalFormatting sqref="T40:AA40">
    <cfRule type="expression" dxfId="1817" priority="23">
      <formula>IF(OR(T$54&gt;T$40,T$54&lt;T$40),TRUE,FALSE)</formula>
    </cfRule>
  </conditionalFormatting>
  <conditionalFormatting sqref="AA57 AD57 AG57 AJ57">
    <cfRule type="expression" dxfId="1816" priority="21">
      <formula>IF(OR($AA$57="（■",$AD$57="■",$AG$57="■",$AJ$57="■"),FALSE,TRUE)</formula>
    </cfRule>
  </conditionalFormatting>
  <conditionalFormatting sqref="AC59 AF59:AF60 Z59:Z61 AI59:AI61 AD61">
    <cfRule type="expression" dxfId="1815" priority="20">
      <formula>IF(OR($Z$59="■",$Z$60="■",$Z$61="■",$AC$59="■",$AF$59="■",$AI$59="■",$AF$60="■"),FALSE,TRUE)</formula>
    </cfRule>
  </conditionalFormatting>
  <conditionalFormatting sqref="AI63">
    <cfRule type="expression" dxfId="1814" priority="33">
      <formula>$AI$63&gt;40</formula>
    </cfRule>
  </conditionalFormatting>
  <conditionalFormatting sqref="AI64">
    <cfRule type="expression" dxfId="1813" priority="32">
      <formula>$AI$64&gt;5</formula>
    </cfRule>
  </conditionalFormatting>
  <dataValidations count="10">
    <dataValidation type="list" allowBlank="1" showInputMessage="1" showErrorMessage="1" sqref="Y61" xr:uid="{BF45BC5B-259C-4154-BA12-B6918FC5827D}">
      <formula1>$AP$59:$AP$60</formula1>
    </dataValidation>
    <dataValidation type="list" allowBlank="1" showInputMessage="1" showErrorMessage="1" sqref="Z56:AM56" xr:uid="{FE4911A1-A78E-4E21-82B2-77681B265BF6}">
      <formula1>$AP$48:$AP$57</formula1>
    </dataValidation>
    <dataValidation type="list" showInputMessage="1" showErrorMessage="1" sqref="AA57" xr:uid="{92E149B0-42D9-432A-9A90-281FB98A8A20}">
      <formula1>$AP$62:$AP$63</formula1>
    </dataValidation>
    <dataValidation type="list" showInputMessage="1" showErrorMessage="1" sqref="Q59 N59:N61 AD57 AG57 AJ57 Z59:Z61 AC59 AF59:AF60 AI59" xr:uid="{C3F829C6-ABE1-4921-9A7D-907680969E11}">
      <formula1>$AP$64:$AP$65</formula1>
    </dataValidation>
    <dataValidation type="list" allowBlank="1" showInputMessage="1" showErrorMessage="1" sqref="G63:G66" xr:uid="{FE816487-D157-4B0A-B99E-5202AF316076}">
      <formula1>$AP$67</formula1>
    </dataValidation>
    <dataValidation type="list" allowBlank="1" showInputMessage="1" showErrorMessage="1" sqref="Z55:AM55" xr:uid="{6698D771-AFBB-47E7-9201-FC45CF40E0E4}">
      <formula1>$AP$43:$AP$46</formula1>
    </dataValidation>
    <dataValidation type="list" allowBlank="1" showInputMessage="1" showErrorMessage="1" sqref="D4" xr:uid="{AC4EA61B-D029-4B6F-99EE-5E57DD03CCA1}">
      <formula1>$AP$72:$AP$121</formula1>
    </dataValidation>
    <dataValidation type="list" allowBlank="1" showInputMessage="1" showErrorMessage="1" sqref="L68:L71" xr:uid="{37ADC01D-412F-4843-9D12-F15391270657}">
      <formula1>"有,無"</formula1>
    </dataValidation>
    <dataValidation type="list" allowBlank="1" showInputMessage="1" showErrorMessage="1" sqref="L72" xr:uid="{B5F3B0D0-22C4-4E01-ACA6-72404B886A2A}">
      <formula1>"該当,非該当"</formula1>
    </dataValidation>
    <dataValidation type="list" allowBlank="1" showInputMessage="1" showErrorMessage="1" sqref="W63:AD66" xr:uid="{A91E53BC-9D71-478A-AB80-ABBA9D87D0BD}">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541EC-B90E-4730-8A31-1029EB437B87}">
  <sheetPr codeName="Sheet3">
    <tabColor rgb="FFFFFF00"/>
  </sheetPr>
  <dimension ref="B1:S31"/>
  <sheetViews>
    <sheetView view="pageBreakPreview" zoomScale="85" zoomScaleNormal="100" zoomScaleSheetLayoutView="85" workbookViewId="0">
      <selection activeCell="J45" sqref="J45:L45"/>
    </sheetView>
  </sheetViews>
  <sheetFormatPr defaultRowHeight="14.4"/>
  <cols>
    <col min="1" max="1" width="2" style="126" customWidth="1"/>
    <col min="2" max="5" width="15.59765625" style="126" customWidth="1"/>
    <col min="6" max="6" width="17" style="126" customWidth="1"/>
    <col min="7" max="8" width="16" style="126" customWidth="1"/>
    <col min="9" max="9" width="15.59765625" style="126" customWidth="1"/>
    <col min="10" max="10" width="12" style="126" customWidth="1"/>
    <col min="11" max="11" width="4.59765625" style="126" customWidth="1"/>
    <col min="12" max="12" width="16.296875" style="126" customWidth="1"/>
    <col min="13" max="13" width="17" style="126" customWidth="1"/>
    <col min="14" max="14" width="11.09765625" style="163" customWidth="1"/>
    <col min="15" max="15" width="9.59765625" style="126" customWidth="1"/>
    <col min="16" max="16" width="9.5" style="126" customWidth="1"/>
    <col min="17" max="17" width="15.59765625" style="126" customWidth="1"/>
    <col min="18" max="18" width="10.5" style="128" bestFit="1" customWidth="1"/>
    <col min="19" max="256" width="9" style="126"/>
    <col min="257" max="257" width="2" style="126" customWidth="1"/>
    <col min="258" max="261" width="15.59765625" style="126" customWidth="1"/>
    <col min="262" max="262" width="17" style="126" customWidth="1"/>
    <col min="263" max="264" width="16" style="126" customWidth="1"/>
    <col min="265" max="265" width="15.59765625" style="126" customWidth="1"/>
    <col min="266" max="266" width="12" style="126" customWidth="1"/>
    <col min="267" max="267" width="4.59765625" style="126" customWidth="1"/>
    <col min="268" max="268" width="16.296875" style="126" customWidth="1"/>
    <col min="269" max="269" width="17" style="126" customWidth="1"/>
    <col min="270" max="270" width="11.09765625" style="126" customWidth="1"/>
    <col min="271" max="271" width="9.59765625" style="126" customWidth="1"/>
    <col min="272" max="272" width="9.5" style="126" customWidth="1"/>
    <col min="273" max="273" width="15.59765625" style="126" customWidth="1"/>
    <col min="274" max="274" width="10.5" style="126" bestFit="1" customWidth="1"/>
    <col min="275" max="512" width="9" style="126"/>
    <col min="513" max="513" width="2" style="126" customWidth="1"/>
    <col min="514" max="517" width="15.59765625" style="126" customWidth="1"/>
    <col min="518" max="518" width="17" style="126" customWidth="1"/>
    <col min="519" max="520" width="16" style="126" customWidth="1"/>
    <col min="521" max="521" width="15.59765625" style="126" customWidth="1"/>
    <col min="522" max="522" width="12" style="126" customWidth="1"/>
    <col min="523" max="523" width="4.59765625" style="126" customWidth="1"/>
    <col min="524" max="524" width="16.296875" style="126" customWidth="1"/>
    <col min="525" max="525" width="17" style="126" customWidth="1"/>
    <col min="526" max="526" width="11.09765625" style="126" customWidth="1"/>
    <col min="527" max="527" width="9.59765625" style="126" customWidth="1"/>
    <col min="528" max="528" width="9.5" style="126" customWidth="1"/>
    <col min="529" max="529" width="15.59765625" style="126" customWidth="1"/>
    <col min="530" max="530" width="10.5" style="126" bestFit="1" customWidth="1"/>
    <col min="531" max="768" width="9" style="126"/>
    <col min="769" max="769" width="2" style="126" customWidth="1"/>
    <col min="770" max="773" width="15.59765625" style="126" customWidth="1"/>
    <col min="774" max="774" width="17" style="126" customWidth="1"/>
    <col min="775" max="776" width="16" style="126" customWidth="1"/>
    <col min="777" max="777" width="15.59765625" style="126" customWidth="1"/>
    <col min="778" max="778" width="12" style="126" customWidth="1"/>
    <col min="779" max="779" width="4.59765625" style="126" customWidth="1"/>
    <col min="780" max="780" width="16.296875" style="126" customWidth="1"/>
    <col min="781" max="781" width="17" style="126" customWidth="1"/>
    <col min="782" max="782" width="11.09765625" style="126" customWidth="1"/>
    <col min="783" max="783" width="9.59765625" style="126" customWidth="1"/>
    <col min="784" max="784" width="9.5" style="126" customWidth="1"/>
    <col min="785" max="785" width="15.59765625" style="126" customWidth="1"/>
    <col min="786" max="786" width="10.5" style="126" bestFit="1" customWidth="1"/>
    <col min="787" max="1024" width="9" style="126"/>
    <col min="1025" max="1025" width="2" style="126" customWidth="1"/>
    <col min="1026" max="1029" width="15.59765625" style="126" customWidth="1"/>
    <col min="1030" max="1030" width="17" style="126" customWidth="1"/>
    <col min="1031" max="1032" width="16" style="126" customWidth="1"/>
    <col min="1033" max="1033" width="15.59765625" style="126" customWidth="1"/>
    <col min="1034" max="1034" width="12" style="126" customWidth="1"/>
    <col min="1035" max="1035" width="4.59765625" style="126" customWidth="1"/>
    <col min="1036" max="1036" width="16.296875" style="126" customWidth="1"/>
    <col min="1037" max="1037" width="17" style="126" customWidth="1"/>
    <col min="1038" max="1038" width="11.09765625" style="126" customWidth="1"/>
    <col min="1039" max="1039" width="9.59765625" style="126" customWidth="1"/>
    <col min="1040" max="1040" width="9.5" style="126" customWidth="1"/>
    <col min="1041" max="1041" width="15.59765625" style="126" customWidth="1"/>
    <col min="1042" max="1042" width="10.5" style="126" bestFit="1" customWidth="1"/>
    <col min="1043" max="1280" width="9" style="126"/>
    <col min="1281" max="1281" width="2" style="126" customWidth="1"/>
    <col min="1282" max="1285" width="15.59765625" style="126" customWidth="1"/>
    <col min="1286" max="1286" width="17" style="126" customWidth="1"/>
    <col min="1287" max="1288" width="16" style="126" customWidth="1"/>
    <col min="1289" max="1289" width="15.59765625" style="126" customWidth="1"/>
    <col min="1290" max="1290" width="12" style="126" customWidth="1"/>
    <col min="1291" max="1291" width="4.59765625" style="126" customWidth="1"/>
    <col min="1292" max="1292" width="16.296875" style="126" customWidth="1"/>
    <col min="1293" max="1293" width="17" style="126" customWidth="1"/>
    <col min="1294" max="1294" width="11.09765625" style="126" customWidth="1"/>
    <col min="1295" max="1295" width="9.59765625" style="126" customWidth="1"/>
    <col min="1296" max="1296" width="9.5" style="126" customWidth="1"/>
    <col min="1297" max="1297" width="15.59765625" style="126" customWidth="1"/>
    <col min="1298" max="1298" width="10.5" style="126" bestFit="1" customWidth="1"/>
    <col min="1299" max="1536" width="9" style="126"/>
    <col min="1537" max="1537" width="2" style="126" customWidth="1"/>
    <col min="1538" max="1541" width="15.59765625" style="126" customWidth="1"/>
    <col min="1542" max="1542" width="17" style="126" customWidth="1"/>
    <col min="1543" max="1544" width="16" style="126" customWidth="1"/>
    <col min="1545" max="1545" width="15.59765625" style="126" customWidth="1"/>
    <col min="1546" max="1546" width="12" style="126" customWidth="1"/>
    <col min="1547" max="1547" width="4.59765625" style="126" customWidth="1"/>
    <col min="1548" max="1548" width="16.296875" style="126" customWidth="1"/>
    <col min="1549" max="1549" width="17" style="126" customWidth="1"/>
    <col min="1550" max="1550" width="11.09765625" style="126" customWidth="1"/>
    <col min="1551" max="1551" width="9.59765625" style="126" customWidth="1"/>
    <col min="1552" max="1552" width="9.5" style="126" customWidth="1"/>
    <col min="1553" max="1553" width="15.59765625" style="126" customWidth="1"/>
    <col min="1554" max="1554" width="10.5" style="126" bestFit="1" customWidth="1"/>
    <col min="1555" max="1792" width="9" style="126"/>
    <col min="1793" max="1793" width="2" style="126" customWidth="1"/>
    <col min="1794" max="1797" width="15.59765625" style="126" customWidth="1"/>
    <col min="1798" max="1798" width="17" style="126" customWidth="1"/>
    <col min="1799" max="1800" width="16" style="126" customWidth="1"/>
    <col min="1801" max="1801" width="15.59765625" style="126" customWidth="1"/>
    <col min="1802" max="1802" width="12" style="126" customWidth="1"/>
    <col min="1803" max="1803" width="4.59765625" style="126" customWidth="1"/>
    <col min="1804" max="1804" width="16.296875" style="126" customWidth="1"/>
    <col min="1805" max="1805" width="17" style="126" customWidth="1"/>
    <col min="1806" max="1806" width="11.09765625" style="126" customWidth="1"/>
    <col min="1807" max="1807" width="9.59765625" style="126" customWidth="1"/>
    <col min="1808" max="1808" width="9.5" style="126" customWidth="1"/>
    <col min="1809" max="1809" width="15.59765625" style="126" customWidth="1"/>
    <col min="1810" max="1810" width="10.5" style="126" bestFit="1" customWidth="1"/>
    <col min="1811" max="2048" width="9" style="126"/>
    <col min="2049" max="2049" width="2" style="126" customWidth="1"/>
    <col min="2050" max="2053" width="15.59765625" style="126" customWidth="1"/>
    <col min="2054" max="2054" width="17" style="126" customWidth="1"/>
    <col min="2055" max="2056" width="16" style="126" customWidth="1"/>
    <col min="2057" max="2057" width="15.59765625" style="126" customWidth="1"/>
    <col min="2058" max="2058" width="12" style="126" customWidth="1"/>
    <col min="2059" max="2059" width="4.59765625" style="126" customWidth="1"/>
    <col min="2060" max="2060" width="16.296875" style="126" customWidth="1"/>
    <col min="2061" max="2061" width="17" style="126" customWidth="1"/>
    <col min="2062" max="2062" width="11.09765625" style="126" customWidth="1"/>
    <col min="2063" max="2063" width="9.59765625" style="126" customWidth="1"/>
    <col min="2064" max="2064" width="9.5" style="126" customWidth="1"/>
    <col min="2065" max="2065" width="15.59765625" style="126" customWidth="1"/>
    <col min="2066" max="2066" width="10.5" style="126" bestFit="1" customWidth="1"/>
    <col min="2067" max="2304" width="9" style="126"/>
    <col min="2305" max="2305" width="2" style="126" customWidth="1"/>
    <col min="2306" max="2309" width="15.59765625" style="126" customWidth="1"/>
    <col min="2310" max="2310" width="17" style="126" customWidth="1"/>
    <col min="2311" max="2312" width="16" style="126" customWidth="1"/>
    <col min="2313" max="2313" width="15.59765625" style="126" customWidth="1"/>
    <col min="2314" max="2314" width="12" style="126" customWidth="1"/>
    <col min="2315" max="2315" width="4.59765625" style="126" customWidth="1"/>
    <col min="2316" max="2316" width="16.296875" style="126" customWidth="1"/>
    <col min="2317" max="2317" width="17" style="126" customWidth="1"/>
    <col min="2318" max="2318" width="11.09765625" style="126" customWidth="1"/>
    <col min="2319" max="2319" width="9.59765625" style="126" customWidth="1"/>
    <col min="2320" max="2320" width="9.5" style="126" customWidth="1"/>
    <col min="2321" max="2321" width="15.59765625" style="126" customWidth="1"/>
    <col min="2322" max="2322" width="10.5" style="126" bestFit="1" customWidth="1"/>
    <col min="2323" max="2560" width="9" style="126"/>
    <col min="2561" max="2561" width="2" style="126" customWidth="1"/>
    <col min="2562" max="2565" width="15.59765625" style="126" customWidth="1"/>
    <col min="2566" max="2566" width="17" style="126" customWidth="1"/>
    <col min="2567" max="2568" width="16" style="126" customWidth="1"/>
    <col min="2569" max="2569" width="15.59765625" style="126" customWidth="1"/>
    <col min="2570" max="2570" width="12" style="126" customWidth="1"/>
    <col min="2571" max="2571" width="4.59765625" style="126" customWidth="1"/>
    <col min="2572" max="2572" width="16.296875" style="126" customWidth="1"/>
    <col min="2573" max="2573" width="17" style="126" customWidth="1"/>
    <col min="2574" max="2574" width="11.09765625" style="126" customWidth="1"/>
    <col min="2575" max="2575" width="9.59765625" style="126" customWidth="1"/>
    <col min="2576" max="2576" width="9.5" style="126" customWidth="1"/>
    <col min="2577" max="2577" width="15.59765625" style="126" customWidth="1"/>
    <col min="2578" max="2578" width="10.5" style="126" bestFit="1" customWidth="1"/>
    <col min="2579" max="2816" width="9" style="126"/>
    <col min="2817" max="2817" width="2" style="126" customWidth="1"/>
    <col min="2818" max="2821" width="15.59765625" style="126" customWidth="1"/>
    <col min="2822" max="2822" width="17" style="126" customWidth="1"/>
    <col min="2823" max="2824" width="16" style="126" customWidth="1"/>
    <col min="2825" max="2825" width="15.59765625" style="126" customWidth="1"/>
    <col min="2826" max="2826" width="12" style="126" customWidth="1"/>
    <col min="2827" max="2827" width="4.59765625" style="126" customWidth="1"/>
    <col min="2828" max="2828" width="16.296875" style="126" customWidth="1"/>
    <col min="2829" max="2829" width="17" style="126" customWidth="1"/>
    <col min="2830" max="2830" width="11.09765625" style="126" customWidth="1"/>
    <col min="2831" max="2831" width="9.59765625" style="126" customWidth="1"/>
    <col min="2832" max="2832" width="9.5" style="126" customWidth="1"/>
    <col min="2833" max="2833" width="15.59765625" style="126" customWidth="1"/>
    <col min="2834" max="2834" width="10.5" style="126" bestFit="1" customWidth="1"/>
    <col min="2835" max="3072" width="9" style="126"/>
    <col min="3073" max="3073" width="2" style="126" customWidth="1"/>
    <col min="3074" max="3077" width="15.59765625" style="126" customWidth="1"/>
    <col min="3078" max="3078" width="17" style="126" customWidth="1"/>
    <col min="3079" max="3080" width="16" style="126" customWidth="1"/>
    <col min="3081" max="3081" width="15.59765625" style="126" customWidth="1"/>
    <col min="3082" max="3082" width="12" style="126" customWidth="1"/>
    <col min="3083" max="3083" width="4.59765625" style="126" customWidth="1"/>
    <col min="3084" max="3084" width="16.296875" style="126" customWidth="1"/>
    <col min="3085" max="3085" width="17" style="126" customWidth="1"/>
    <col min="3086" max="3086" width="11.09765625" style="126" customWidth="1"/>
    <col min="3087" max="3087" width="9.59765625" style="126" customWidth="1"/>
    <col min="3088" max="3088" width="9.5" style="126" customWidth="1"/>
    <col min="3089" max="3089" width="15.59765625" style="126" customWidth="1"/>
    <col min="3090" max="3090" width="10.5" style="126" bestFit="1" customWidth="1"/>
    <col min="3091" max="3328" width="9" style="126"/>
    <col min="3329" max="3329" width="2" style="126" customWidth="1"/>
    <col min="3330" max="3333" width="15.59765625" style="126" customWidth="1"/>
    <col min="3334" max="3334" width="17" style="126" customWidth="1"/>
    <col min="3335" max="3336" width="16" style="126" customWidth="1"/>
    <col min="3337" max="3337" width="15.59765625" style="126" customWidth="1"/>
    <col min="3338" max="3338" width="12" style="126" customWidth="1"/>
    <col min="3339" max="3339" width="4.59765625" style="126" customWidth="1"/>
    <col min="3340" max="3340" width="16.296875" style="126" customWidth="1"/>
    <col min="3341" max="3341" width="17" style="126" customWidth="1"/>
    <col min="3342" max="3342" width="11.09765625" style="126" customWidth="1"/>
    <col min="3343" max="3343" width="9.59765625" style="126" customWidth="1"/>
    <col min="3344" max="3344" width="9.5" style="126" customWidth="1"/>
    <col min="3345" max="3345" width="15.59765625" style="126" customWidth="1"/>
    <col min="3346" max="3346" width="10.5" style="126" bestFit="1" customWidth="1"/>
    <col min="3347" max="3584" width="9" style="126"/>
    <col min="3585" max="3585" width="2" style="126" customWidth="1"/>
    <col min="3586" max="3589" width="15.59765625" style="126" customWidth="1"/>
    <col min="3590" max="3590" width="17" style="126" customWidth="1"/>
    <col min="3591" max="3592" width="16" style="126" customWidth="1"/>
    <col min="3593" max="3593" width="15.59765625" style="126" customWidth="1"/>
    <col min="3594" max="3594" width="12" style="126" customWidth="1"/>
    <col min="3595" max="3595" width="4.59765625" style="126" customWidth="1"/>
    <col min="3596" max="3596" width="16.296875" style="126" customWidth="1"/>
    <col min="3597" max="3597" width="17" style="126" customWidth="1"/>
    <col min="3598" max="3598" width="11.09765625" style="126" customWidth="1"/>
    <col min="3599" max="3599" width="9.59765625" style="126" customWidth="1"/>
    <col min="3600" max="3600" width="9.5" style="126" customWidth="1"/>
    <col min="3601" max="3601" width="15.59765625" style="126" customWidth="1"/>
    <col min="3602" max="3602" width="10.5" style="126" bestFit="1" customWidth="1"/>
    <col min="3603" max="3840" width="9" style="126"/>
    <col min="3841" max="3841" width="2" style="126" customWidth="1"/>
    <col min="3842" max="3845" width="15.59765625" style="126" customWidth="1"/>
    <col min="3846" max="3846" width="17" style="126" customWidth="1"/>
    <col min="3847" max="3848" width="16" style="126" customWidth="1"/>
    <col min="3849" max="3849" width="15.59765625" style="126" customWidth="1"/>
    <col min="3850" max="3850" width="12" style="126" customWidth="1"/>
    <col min="3851" max="3851" width="4.59765625" style="126" customWidth="1"/>
    <col min="3852" max="3852" width="16.296875" style="126" customWidth="1"/>
    <col min="3853" max="3853" width="17" style="126" customWidth="1"/>
    <col min="3854" max="3854" width="11.09765625" style="126" customWidth="1"/>
    <col min="3855" max="3855" width="9.59765625" style="126" customWidth="1"/>
    <col min="3856" max="3856" width="9.5" style="126" customWidth="1"/>
    <col min="3857" max="3857" width="15.59765625" style="126" customWidth="1"/>
    <col min="3858" max="3858" width="10.5" style="126" bestFit="1" customWidth="1"/>
    <col min="3859" max="4096" width="9" style="126"/>
    <col min="4097" max="4097" width="2" style="126" customWidth="1"/>
    <col min="4098" max="4101" width="15.59765625" style="126" customWidth="1"/>
    <col min="4102" max="4102" width="17" style="126" customWidth="1"/>
    <col min="4103" max="4104" width="16" style="126" customWidth="1"/>
    <col min="4105" max="4105" width="15.59765625" style="126" customWidth="1"/>
    <col min="4106" max="4106" width="12" style="126" customWidth="1"/>
    <col min="4107" max="4107" width="4.59765625" style="126" customWidth="1"/>
    <col min="4108" max="4108" width="16.296875" style="126" customWidth="1"/>
    <col min="4109" max="4109" width="17" style="126" customWidth="1"/>
    <col min="4110" max="4110" width="11.09765625" style="126" customWidth="1"/>
    <col min="4111" max="4111" width="9.59765625" style="126" customWidth="1"/>
    <col min="4112" max="4112" width="9.5" style="126" customWidth="1"/>
    <col min="4113" max="4113" width="15.59765625" style="126" customWidth="1"/>
    <col min="4114" max="4114" width="10.5" style="126" bestFit="1" customWidth="1"/>
    <col min="4115" max="4352" width="9" style="126"/>
    <col min="4353" max="4353" width="2" style="126" customWidth="1"/>
    <col min="4354" max="4357" width="15.59765625" style="126" customWidth="1"/>
    <col min="4358" max="4358" width="17" style="126" customWidth="1"/>
    <col min="4359" max="4360" width="16" style="126" customWidth="1"/>
    <col min="4361" max="4361" width="15.59765625" style="126" customWidth="1"/>
    <col min="4362" max="4362" width="12" style="126" customWidth="1"/>
    <col min="4363" max="4363" width="4.59765625" style="126" customWidth="1"/>
    <col min="4364" max="4364" width="16.296875" style="126" customWidth="1"/>
    <col min="4365" max="4365" width="17" style="126" customWidth="1"/>
    <col min="4366" max="4366" width="11.09765625" style="126" customWidth="1"/>
    <col min="4367" max="4367" width="9.59765625" style="126" customWidth="1"/>
    <col min="4368" max="4368" width="9.5" style="126" customWidth="1"/>
    <col min="4369" max="4369" width="15.59765625" style="126" customWidth="1"/>
    <col min="4370" max="4370" width="10.5" style="126" bestFit="1" customWidth="1"/>
    <col min="4371" max="4608" width="9" style="126"/>
    <col min="4609" max="4609" width="2" style="126" customWidth="1"/>
    <col min="4610" max="4613" width="15.59765625" style="126" customWidth="1"/>
    <col min="4614" max="4614" width="17" style="126" customWidth="1"/>
    <col min="4615" max="4616" width="16" style="126" customWidth="1"/>
    <col min="4617" max="4617" width="15.59765625" style="126" customWidth="1"/>
    <col min="4618" max="4618" width="12" style="126" customWidth="1"/>
    <col min="4619" max="4619" width="4.59765625" style="126" customWidth="1"/>
    <col min="4620" max="4620" width="16.296875" style="126" customWidth="1"/>
    <col min="4621" max="4621" width="17" style="126" customWidth="1"/>
    <col min="4622" max="4622" width="11.09765625" style="126" customWidth="1"/>
    <col min="4623" max="4623" width="9.59765625" style="126" customWidth="1"/>
    <col min="4624" max="4624" width="9.5" style="126" customWidth="1"/>
    <col min="4625" max="4625" width="15.59765625" style="126" customWidth="1"/>
    <col min="4626" max="4626" width="10.5" style="126" bestFit="1" customWidth="1"/>
    <col min="4627" max="4864" width="9" style="126"/>
    <col min="4865" max="4865" width="2" style="126" customWidth="1"/>
    <col min="4866" max="4869" width="15.59765625" style="126" customWidth="1"/>
    <col min="4870" max="4870" width="17" style="126" customWidth="1"/>
    <col min="4871" max="4872" width="16" style="126" customWidth="1"/>
    <col min="4873" max="4873" width="15.59765625" style="126" customWidth="1"/>
    <col min="4874" max="4874" width="12" style="126" customWidth="1"/>
    <col min="4875" max="4875" width="4.59765625" style="126" customWidth="1"/>
    <col min="4876" max="4876" width="16.296875" style="126" customWidth="1"/>
    <col min="4877" max="4877" width="17" style="126" customWidth="1"/>
    <col min="4878" max="4878" width="11.09765625" style="126" customWidth="1"/>
    <col min="4879" max="4879" width="9.59765625" style="126" customWidth="1"/>
    <col min="4880" max="4880" width="9.5" style="126" customWidth="1"/>
    <col min="4881" max="4881" width="15.59765625" style="126" customWidth="1"/>
    <col min="4882" max="4882" width="10.5" style="126" bestFit="1" customWidth="1"/>
    <col min="4883" max="5120" width="9" style="126"/>
    <col min="5121" max="5121" width="2" style="126" customWidth="1"/>
    <col min="5122" max="5125" width="15.59765625" style="126" customWidth="1"/>
    <col min="5126" max="5126" width="17" style="126" customWidth="1"/>
    <col min="5127" max="5128" width="16" style="126" customWidth="1"/>
    <col min="5129" max="5129" width="15.59765625" style="126" customWidth="1"/>
    <col min="5130" max="5130" width="12" style="126" customWidth="1"/>
    <col min="5131" max="5131" width="4.59765625" style="126" customWidth="1"/>
    <col min="5132" max="5132" width="16.296875" style="126" customWidth="1"/>
    <col min="5133" max="5133" width="17" style="126" customWidth="1"/>
    <col min="5134" max="5134" width="11.09765625" style="126" customWidth="1"/>
    <col min="5135" max="5135" width="9.59765625" style="126" customWidth="1"/>
    <col min="5136" max="5136" width="9.5" style="126" customWidth="1"/>
    <col min="5137" max="5137" width="15.59765625" style="126" customWidth="1"/>
    <col min="5138" max="5138" width="10.5" style="126" bestFit="1" customWidth="1"/>
    <col min="5139" max="5376" width="9" style="126"/>
    <col min="5377" max="5377" width="2" style="126" customWidth="1"/>
    <col min="5378" max="5381" width="15.59765625" style="126" customWidth="1"/>
    <col min="5382" max="5382" width="17" style="126" customWidth="1"/>
    <col min="5383" max="5384" width="16" style="126" customWidth="1"/>
    <col min="5385" max="5385" width="15.59765625" style="126" customWidth="1"/>
    <col min="5386" max="5386" width="12" style="126" customWidth="1"/>
    <col min="5387" max="5387" width="4.59765625" style="126" customWidth="1"/>
    <col min="5388" max="5388" width="16.296875" style="126" customWidth="1"/>
    <col min="5389" max="5389" width="17" style="126" customWidth="1"/>
    <col min="5390" max="5390" width="11.09765625" style="126" customWidth="1"/>
    <col min="5391" max="5391" width="9.59765625" style="126" customWidth="1"/>
    <col min="5392" max="5392" width="9.5" style="126" customWidth="1"/>
    <col min="5393" max="5393" width="15.59765625" style="126" customWidth="1"/>
    <col min="5394" max="5394" width="10.5" style="126" bestFit="1" customWidth="1"/>
    <col min="5395" max="5632" width="9" style="126"/>
    <col min="5633" max="5633" width="2" style="126" customWidth="1"/>
    <col min="5634" max="5637" width="15.59765625" style="126" customWidth="1"/>
    <col min="5638" max="5638" width="17" style="126" customWidth="1"/>
    <col min="5639" max="5640" width="16" style="126" customWidth="1"/>
    <col min="5641" max="5641" width="15.59765625" style="126" customWidth="1"/>
    <col min="5642" max="5642" width="12" style="126" customWidth="1"/>
    <col min="5643" max="5643" width="4.59765625" style="126" customWidth="1"/>
    <col min="5644" max="5644" width="16.296875" style="126" customWidth="1"/>
    <col min="5645" max="5645" width="17" style="126" customWidth="1"/>
    <col min="5646" max="5646" width="11.09765625" style="126" customWidth="1"/>
    <col min="5647" max="5647" width="9.59765625" style="126" customWidth="1"/>
    <col min="5648" max="5648" width="9.5" style="126" customWidth="1"/>
    <col min="5649" max="5649" width="15.59765625" style="126" customWidth="1"/>
    <col min="5650" max="5650" width="10.5" style="126" bestFit="1" customWidth="1"/>
    <col min="5651" max="5888" width="9" style="126"/>
    <col min="5889" max="5889" width="2" style="126" customWidth="1"/>
    <col min="5890" max="5893" width="15.59765625" style="126" customWidth="1"/>
    <col min="5894" max="5894" width="17" style="126" customWidth="1"/>
    <col min="5895" max="5896" width="16" style="126" customWidth="1"/>
    <col min="5897" max="5897" width="15.59765625" style="126" customWidth="1"/>
    <col min="5898" max="5898" width="12" style="126" customWidth="1"/>
    <col min="5899" max="5899" width="4.59765625" style="126" customWidth="1"/>
    <col min="5900" max="5900" width="16.296875" style="126" customWidth="1"/>
    <col min="5901" max="5901" width="17" style="126" customWidth="1"/>
    <col min="5902" max="5902" width="11.09765625" style="126" customWidth="1"/>
    <col min="5903" max="5903" width="9.59765625" style="126" customWidth="1"/>
    <col min="5904" max="5904" width="9.5" style="126" customWidth="1"/>
    <col min="5905" max="5905" width="15.59765625" style="126" customWidth="1"/>
    <col min="5906" max="5906" width="10.5" style="126" bestFit="1" customWidth="1"/>
    <col min="5907" max="6144" width="9" style="126"/>
    <col min="6145" max="6145" width="2" style="126" customWidth="1"/>
    <col min="6146" max="6149" width="15.59765625" style="126" customWidth="1"/>
    <col min="6150" max="6150" width="17" style="126" customWidth="1"/>
    <col min="6151" max="6152" width="16" style="126" customWidth="1"/>
    <col min="6153" max="6153" width="15.59765625" style="126" customWidth="1"/>
    <col min="6154" max="6154" width="12" style="126" customWidth="1"/>
    <col min="6155" max="6155" width="4.59765625" style="126" customWidth="1"/>
    <col min="6156" max="6156" width="16.296875" style="126" customWidth="1"/>
    <col min="6157" max="6157" width="17" style="126" customWidth="1"/>
    <col min="6158" max="6158" width="11.09765625" style="126" customWidth="1"/>
    <col min="6159" max="6159" width="9.59765625" style="126" customWidth="1"/>
    <col min="6160" max="6160" width="9.5" style="126" customWidth="1"/>
    <col min="6161" max="6161" width="15.59765625" style="126" customWidth="1"/>
    <col min="6162" max="6162" width="10.5" style="126" bestFit="1" customWidth="1"/>
    <col min="6163" max="6400" width="9" style="126"/>
    <col min="6401" max="6401" width="2" style="126" customWidth="1"/>
    <col min="6402" max="6405" width="15.59765625" style="126" customWidth="1"/>
    <col min="6406" max="6406" width="17" style="126" customWidth="1"/>
    <col min="6407" max="6408" width="16" style="126" customWidth="1"/>
    <col min="6409" max="6409" width="15.59765625" style="126" customWidth="1"/>
    <col min="6410" max="6410" width="12" style="126" customWidth="1"/>
    <col min="6411" max="6411" width="4.59765625" style="126" customWidth="1"/>
    <col min="6412" max="6412" width="16.296875" style="126" customWidth="1"/>
    <col min="6413" max="6413" width="17" style="126" customWidth="1"/>
    <col min="6414" max="6414" width="11.09765625" style="126" customWidth="1"/>
    <col min="6415" max="6415" width="9.59765625" style="126" customWidth="1"/>
    <col min="6416" max="6416" width="9.5" style="126" customWidth="1"/>
    <col min="6417" max="6417" width="15.59765625" style="126" customWidth="1"/>
    <col min="6418" max="6418" width="10.5" style="126" bestFit="1" customWidth="1"/>
    <col min="6419" max="6656" width="9" style="126"/>
    <col min="6657" max="6657" width="2" style="126" customWidth="1"/>
    <col min="6658" max="6661" width="15.59765625" style="126" customWidth="1"/>
    <col min="6662" max="6662" width="17" style="126" customWidth="1"/>
    <col min="6663" max="6664" width="16" style="126" customWidth="1"/>
    <col min="6665" max="6665" width="15.59765625" style="126" customWidth="1"/>
    <col min="6666" max="6666" width="12" style="126" customWidth="1"/>
    <col min="6667" max="6667" width="4.59765625" style="126" customWidth="1"/>
    <col min="6668" max="6668" width="16.296875" style="126" customWidth="1"/>
    <col min="6669" max="6669" width="17" style="126" customWidth="1"/>
    <col min="6670" max="6670" width="11.09765625" style="126" customWidth="1"/>
    <col min="6671" max="6671" width="9.59765625" style="126" customWidth="1"/>
    <col min="6672" max="6672" width="9.5" style="126" customWidth="1"/>
    <col min="6673" max="6673" width="15.59765625" style="126" customWidth="1"/>
    <col min="6674" max="6674" width="10.5" style="126" bestFit="1" customWidth="1"/>
    <col min="6675" max="6912" width="9" style="126"/>
    <col min="6913" max="6913" width="2" style="126" customWidth="1"/>
    <col min="6914" max="6917" width="15.59765625" style="126" customWidth="1"/>
    <col min="6918" max="6918" width="17" style="126" customWidth="1"/>
    <col min="6919" max="6920" width="16" style="126" customWidth="1"/>
    <col min="6921" max="6921" width="15.59765625" style="126" customWidth="1"/>
    <col min="6922" max="6922" width="12" style="126" customWidth="1"/>
    <col min="6923" max="6923" width="4.59765625" style="126" customWidth="1"/>
    <col min="6924" max="6924" width="16.296875" style="126" customWidth="1"/>
    <col min="6925" max="6925" width="17" style="126" customWidth="1"/>
    <col min="6926" max="6926" width="11.09765625" style="126" customWidth="1"/>
    <col min="6927" max="6927" width="9.59765625" style="126" customWidth="1"/>
    <col min="6928" max="6928" width="9.5" style="126" customWidth="1"/>
    <col min="6929" max="6929" width="15.59765625" style="126" customWidth="1"/>
    <col min="6930" max="6930" width="10.5" style="126" bestFit="1" customWidth="1"/>
    <col min="6931" max="7168" width="9" style="126"/>
    <col min="7169" max="7169" width="2" style="126" customWidth="1"/>
    <col min="7170" max="7173" width="15.59765625" style="126" customWidth="1"/>
    <col min="7174" max="7174" width="17" style="126" customWidth="1"/>
    <col min="7175" max="7176" width="16" style="126" customWidth="1"/>
    <col min="7177" max="7177" width="15.59765625" style="126" customWidth="1"/>
    <col min="7178" max="7178" width="12" style="126" customWidth="1"/>
    <col min="7179" max="7179" width="4.59765625" style="126" customWidth="1"/>
    <col min="7180" max="7180" width="16.296875" style="126" customWidth="1"/>
    <col min="7181" max="7181" width="17" style="126" customWidth="1"/>
    <col min="7182" max="7182" width="11.09765625" style="126" customWidth="1"/>
    <col min="7183" max="7183" width="9.59765625" style="126" customWidth="1"/>
    <col min="7184" max="7184" width="9.5" style="126" customWidth="1"/>
    <col min="7185" max="7185" width="15.59765625" style="126" customWidth="1"/>
    <col min="7186" max="7186" width="10.5" style="126" bestFit="1" customWidth="1"/>
    <col min="7187" max="7424" width="9" style="126"/>
    <col min="7425" max="7425" width="2" style="126" customWidth="1"/>
    <col min="7426" max="7429" width="15.59765625" style="126" customWidth="1"/>
    <col min="7430" max="7430" width="17" style="126" customWidth="1"/>
    <col min="7431" max="7432" width="16" style="126" customWidth="1"/>
    <col min="7433" max="7433" width="15.59765625" style="126" customWidth="1"/>
    <col min="7434" max="7434" width="12" style="126" customWidth="1"/>
    <col min="7435" max="7435" width="4.59765625" style="126" customWidth="1"/>
    <col min="7436" max="7436" width="16.296875" style="126" customWidth="1"/>
    <col min="7437" max="7437" width="17" style="126" customWidth="1"/>
    <col min="7438" max="7438" width="11.09765625" style="126" customWidth="1"/>
    <col min="7439" max="7439" width="9.59765625" style="126" customWidth="1"/>
    <col min="7440" max="7440" width="9.5" style="126" customWidth="1"/>
    <col min="7441" max="7441" width="15.59765625" style="126" customWidth="1"/>
    <col min="7442" max="7442" width="10.5" style="126" bestFit="1" customWidth="1"/>
    <col min="7443" max="7680" width="9" style="126"/>
    <col min="7681" max="7681" width="2" style="126" customWidth="1"/>
    <col min="7682" max="7685" width="15.59765625" style="126" customWidth="1"/>
    <col min="7686" max="7686" width="17" style="126" customWidth="1"/>
    <col min="7687" max="7688" width="16" style="126" customWidth="1"/>
    <col min="7689" max="7689" width="15.59765625" style="126" customWidth="1"/>
    <col min="7690" max="7690" width="12" style="126" customWidth="1"/>
    <col min="7691" max="7691" width="4.59765625" style="126" customWidth="1"/>
    <col min="7692" max="7692" width="16.296875" style="126" customWidth="1"/>
    <col min="7693" max="7693" width="17" style="126" customWidth="1"/>
    <col min="7694" max="7694" width="11.09765625" style="126" customWidth="1"/>
    <col min="7695" max="7695" width="9.59765625" style="126" customWidth="1"/>
    <col min="7696" max="7696" width="9.5" style="126" customWidth="1"/>
    <col min="7697" max="7697" width="15.59765625" style="126" customWidth="1"/>
    <col min="7698" max="7698" width="10.5" style="126" bestFit="1" customWidth="1"/>
    <col min="7699" max="7936" width="9" style="126"/>
    <col min="7937" max="7937" width="2" style="126" customWidth="1"/>
    <col min="7938" max="7941" width="15.59765625" style="126" customWidth="1"/>
    <col min="7942" max="7942" width="17" style="126" customWidth="1"/>
    <col min="7943" max="7944" width="16" style="126" customWidth="1"/>
    <col min="7945" max="7945" width="15.59765625" style="126" customWidth="1"/>
    <col min="7946" max="7946" width="12" style="126" customWidth="1"/>
    <col min="7947" max="7947" width="4.59765625" style="126" customWidth="1"/>
    <col min="7948" max="7948" width="16.296875" style="126" customWidth="1"/>
    <col min="7949" max="7949" width="17" style="126" customWidth="1"/>
    <col min="7950" max="7950" width="11.09765625" style="126" customWidth="1"/>
    <col min="7951" max="7951" width="9.59765625" style="126" customWidth="1"/>
    <col min="7952" max="7952" width="9.5" style="126" customWidth="1"/>
    <col min="7953" max="7953" width="15.59765625" style="126" customWidth="1"/>
    <col min="7954" max="7954" width="10.5" style="126" bestFit="1" customWidth="1"/>
    <col min="7955" max="8192" width="9" style="126"/>
    <col min="8193" max="8193" width="2" style="126" customWidth="1"/>
    <col min="8194" max="8197" width="15.59765625" style="126" customWidth="1"/>
    <col min="8198" max="8198" width="17" style="126" customWidth="1"/>
    <col min="8199" max="8200" width="16" style="126" customWidth="1"/>
    <col min="8201" max="8201" width="15.59765625" style="126" customWidth="1"/>
    <col min="8202" max="8202" width="12" style="126" customWidth="1"/>
    <col min="8203" max="8203" width="4.59765625" style="126" customWidth="1"/>
    <col min="8204" max="8204" width="16.296875" style="126" customWidth="1"/>
    <col min="8205" max="8205" width="17" style="126" customWidth="1"/>
    <col min="8206" max="8206" width="11.09765625" style="126" customWidth="1"/>
    <col min="8207" max="8207" width="9.59765625" style="126" customWidth="1"/>
    <col min="8208" max="8208" width="9.5" style="126" customWidth="1"/>
    <col min="8209" max="8209" width="15.59765625" style="126" customWidth="1"/>
    <col min="8210" max="8210" width="10.5" style="126" bestFit="1" customWidth="1"/>
    <col min="8211" max="8448" width="9" style="126"/>
    <col min="8449" max="8449" width="2" style="126" customWidth="1"/>
    <col min="8450" max="8453" width="15.59765625" style="126" customWidth="1"/>
    <col min="8454" max="8454" width="17" style="126" customWidth="1"/>
    <col min="8455" max="8456" width="16" style="126" customWidth="1"/>
    <col min="8457" max="8457" width="15.59765625" style="126" customWidth="1"/>
    <col min="8458" max="8458" width="12" style="126" customWidth="1"/>
    <col min="8459" max="8459" width="4.59765625" style="126" customWidth="1"/>
    <col min="8460" max="8460" width="16.296875" style="126" customWidth="1"/>
    <col min="8461" max="8461" width="17" style="126" customWidth="1"/>
    <col min="8462" max="8462" width="11.09765625" style="126" customWidth="1"/>
    <col min="8463" max="8463" width="9.59765625" style="126" customWidth="1"/>
    <col min="8464" max="8464" width="9.5" style="126" customWidth="1"/>
    <col min="8465" max="8465" width="15.59765625" style="126" customWidth="1"/>
    <col min="8466" max="8466" width="10.5" style="126" bestFit="1" customWidth="1"/>
    <col min="8467" max="8704" width="9" style="126"/>
    <col min="8705" max="8705" width="2" style="126" customWidth="1"/>
    <col min="8706" max="8709" width="15.59765625" style="126" customWidth="1"/>
    <col min="8710" max="8710" width="17" style="126" customWidth="1"/>
    <col min="8711" max="8712" width="16" style="126" customWidth="1"/>
    <col min="8713" max="8713" width="15.59765625" style="126" customWidth="1"/>
    <col min="8714" max="8714" width="12" style="126" customWidth="1"/>
    <col min="8715" max="8715" width="4.59765625" style="126" customWidth="1"/>
    <col min="8716" max="8716" width="16.296875" style="126" customWidth="1"/>
    <col min="8717" max="8717" width="17" style="126" customWidth="1"/>
    <col min="8718" max="8718" width="11.09765625" style="126" customWidth="1"/>
    <col min="8719" max="8719" width="9.59765625" style="126" customWidth="1"/>
    <col min="8720" max="8720" width="9.5" style="126" customWidth="1"/>
    <col min="8721" max="8721" width="15.59765625" style="126" customWidth="1"/>
    <col min="8722" max="8722" width="10.5" style="126" bestFit="1" customWidth="1"/>
    <col min="8723" max="8960" width="9" style="126"/>
    <col min="8961" max="8961" width="2" style="126" customWidth="1"/>
    <col min="8962" max="8965" width="15.59765625" style="126" customWidth="1"/>
    <col min="8966" max="8966" width="17" style="126" customWidth="1"/>
    <col min="8967" max="8968" width="16" style="126" customWidth="1"/>
    <col min="8969" max="8969" width="15.59765625" style="126" customWidth="1"/>
    <col min="8970" max="8970" width="12" style="126" customWidth="1"/>
    <col min="8971" max="8971" width="4.59765625" style="126" customWidth="1"/>
    <col min="8972" max="8972" width="16.296875" style="126" customWidth="1"/>
    <col min="8973" max="8973" width="17" style="126" customWidth="1"/>
    <col min="8974" max="8974" width="11.09765625" style="126" customWidth="1"/>
    <col min="8975" max="8975" width="9.59765625" style="126" customWidth="1"/>
    <col min="8976" max="8976" width="9.5" style="126" customWidth="1"/>
    <col min="8977" max="8977" width="15.59765625" style="126" customWidth="1"/>
    <col min="8978" max="8978" width="10.5" style="126" bestFit="1" customWidth="1"/>
    <col min="8979" max="9216" width="9" style="126"/>
    <col min="9217" max="9217" width="2" style="126" customWidth="1"/>
    <col min="9218" max="9221" width="15.59765625" style="126" customWidth="1"/>
    <col min="9222" max="9222" width="17" style="126" customWidth="1"/>
    <col min="9223" max="9224" width="16" style="126" customWidth="1"/>
    <col min="9225" max="9225" width="15.59765625" style="126" customWidth="1"/>
    <col min="9226" max="9226" width="12" style="126" customWidth="1"/>
    <col min="9227" max="9227" width="4.59765625" style="126" customWidth="1"/>
    <col min="9228" max="9228" width="16.296875" style="126" customWidth="1"/>
    <col min="9229" max="9229" width="17" style="126" customWidth="1"/>
    <col min="9230" max="9230" width="11.09765625" style="126" customWidth="1"/>
    <col min="9231" max="9231" width="9.59765625" style="126" customWidth="1"/>
    <col min="9232" max="9232" width="9.5" style="126" customWidth="1"/>
    <col min="9233" max="9233" width="15.59765625" style="126" customWidth="1"/>
    <col min="9234" max="9234" width="10.5" style="126" bestFit="1" customWidth="1"/>
    <col min="9235" max="9472" width="9" style="126"/>
    <col min="9473" max="9473" width="2" style="126" customWidth="1"/>
    <col min="9474" max="9477" width="15.59765625" style="126" customWidth="1"/>
    <col min="9478" max="9478" width="17" style="126" customWidth="1"/>
    <col min="9479" max="9480" width="16" style="126" customWidth="1"/>
    <col min="9481" max="9481" width="15.59765625" style="126" customWidth="1"/>
    <col min="9482" max="9482" width="12" style="126" customWidth="1"/>
    <col min="9483" max="9483" width="4.59765625" style="126" customWidth="1"/>
    <col min="9484" max="9484" width="16.296875" style="126" customWidth="1"/>
    <col min="9485" max="9485" width="17" style="126" customWidth="1"/>
    <col min="9486" max="9486" width="11.09765625" style="126" customWidth="1"/>
    <col min="9487" max="9487" width="9.59765625" style="126" customWidth="1"/>
    <col min="9488" max="9488" width="9.5" style="126" customWidth="1"/>
    <col min="9489" max="9489" width="15.59765625" style="126" customWidth="1"/>
    <col min="9490" max="9490" width="10.5" style="126" bestFit="1" customWidth="1"/>
    <col min="9491" max="9728" width="9" style="126"/>
    <col min="9729" max="9729" width="2" style="126" customWidth="1"/>
    <col min="9730" max="9733" width="15.59765625" style="126" customWidth="1"/>
    <col min="9734" max="9734" width="17" style="126" customWidth="1"/>
    <col min="9735" max="9736" width="16" style="126" customWidth="1"/>
    <col min="9737" max="9737" width="15.59765625" style="126" customWidth="1"/>
    <col min="9738" max="9738" width="12" style="126" customWidth="1"/>
    <col min="9739" max="9739" width="4.59765625" style="126" customWidth="1"/>
    <col min="9740" max="9740" width="16.296875" style="126" customWidth="1"/>
    <col min="9741" max="9741" width="17" style="126" customWidth="1"/>
    <col min="9742" max="9742" width="11.09765625" style="126" customWidth="1"/>
    <col min="9743" max="9743" width="9.59765625" style="126" customWidth="1"/>
    <col min="9744" max="9744" width="9.5" style="126" customWidth="1"/>
    <col min="9745" max="9745" width="15.59765625" style="126" customWidth="1"/>
    <col min="9746" max="9746" width="10.5" style="126" bestFit="1" customWidth="1"/>
    <col min="9747" max="9984" width="9" style="126"/>
    <col min="9985" max="9985" width="2" style="126" customWidth="1"/>
    <col min="9986" max="9989" width="15.59765625" style="126" customWidth="1"/>
    <col min="9990" max="9990" width="17" style="126" customWidth="1"/>
    <col min="9991" max="9992" width="16" style="126" customWidth="1"/>
    <col min="9993" max="9993" width="15.59765625" style="126" customWidth="1"/>
    <col min="9994" max="9994" width="12" style="126" customWidth="1"/>
    <col min="9995" max="9995" width="4.59765625" style="126" customWidth="1"/>
    <col min="9996" max="9996" width="16.296875" style="126" customWidth="1"/>
    <col min="9997" max="9997" width="17" style="126" customWidth="1"/>
    <col min="9998" max="9998" width="11.09765625" style="126" customWidth="1"/>
    <col min="9999" max="9999" width="9.59765625" style="126" customWidth="1"/>
    <col min="10000" max="10000" width="9.5" style="126" customWidth="1"/>
    <col min="10001" max="10001" width="15.59765625" style="126" customWidth="1"/>
    <col min="10002" max="10002" width="10.5" style="126" bestFit="1" customWidth="1"/>
    <col min="10003" max="10240" width="9" style="126"/>
    <col min="10241" max="10241" width="2" style="126" customWidth="1"/>
    <col min="10242" max="10245" width="15.59765625" style="126" customWidth="1"/>
    <col min="10246" max="10246" width="17" style="126" customWidth="1"/>
    <col min="10247" max="10248" width="16" style="126" customWidth="1"/>
    <col min="10249" max="10249" width="15.59765625" style="126" customWidth="1"/>
    <col min="10250" max="10250" width="12" style="126" customWidth="1"/>
    <col min="10251" max="10251" width="4.59765625" style="126" customWidth="1"/>
    <col min="10252" max="10252" width="16.296875" style="126" customWidth="1"/>
    <col min="10253" max="10253" width="17" style="126" customWidth="1"/>
    <col min="10254" max="10254" width="11.09765625" style="126" customWidth="1"/>
    <col min="10255" max="10255" width="9.59765625" style="126" customWidth="1"/>
    <col min="10256" max="10256" width="9.5" style="126" customWidth="1"/>
    <col min="10257" max="10257" width="15.59765625" style="126" customWidth="1"/>
    <col min="10258" max="10258" width="10.5" style="126" bestFit="1" customWidth="1"/>
    <col min="10259" max="10496" width="9" style="126"/>
    <col min="10497" max="10497" width="2" style="126" customWidth="1"/>
    <col min="10498" max="10501" width="15.59765625" style="126" customWidth="1"/>
    <col min="10502" max="10502" width="17" style="126" customWidth="1"/>
    <col min="10503" max="10504" width="16" style="126" customWidth="1"/>
    <col min="10505" max="10505" width="15.59765625" style="126" customWidth="1"/>
    <col min="10506" max="10506" width="12" style="126" customWidth="1"/>
    <col min="10507" max="10507" width="4.59765625" style="126" customWidth="1"/>
    <col min="10508" max="10508" width="16.296875" style="126" customWidth="1"/>
    <col min="10509" max="10509" width="17" style="126" customWidth="1"/>
    <col min="10510" max="10510" width="11.09765625" style="126" customWidth="1"/>
    <col min="10511" max="10511" width="9.59765625" style="126" customWidth="1"/>
    <col min="10512" max="10512" width="9.5" style="126" customWidth="1"/>
    <col min="10513" max="10513" width="15.59765625" style="126" customWidth="1"/>
    <col min="10514" max="10514" width="10.5" style="126" bestFit="1" customWidth="1"/>
    <col min="10515" max="10752" width="9" style="126"/>
    <col min="10753" max="10753" width="2" style="126" customWidth="1"/>
    <col min="10754" max="10757" width="15.59765625" style="126" customWidth="1"/>
    <col min="10758" max="10758" width="17" style="126" customWidth="1"/>
    <col min="10759" max="10760" width="16" style="126" customWidth="1"/>
    <col min="10761" max="10761" width="15.59765625" style="126" customWidth="1"/>
    <col min="10762" max="10762" width="12" style="126" customWidth="1"/>
    <col min="10763" max="10763" width="4.59765625" style="126" customWidth="1"/>
    <col min="10764" max="10764" width="16.296875" style="126" customWidth="1"/>
    <col min="10765" max="10765" width="17" style="126" customWidth="1"/>
    <col min="10766" max="10766" width="11.09765625" style="126" customWidth="1"/>
    <col min="10767" max="10767" width="9.59765625" style="126" customWidth="1"/>
    <col min="10768" max="10768" width="9.5" style="126" customWidth="1"/>
    <col min="10769" max="10769" width="15.59765625" style="126" customWidth="1"/>
    <col min="10770" max="10770" width="10.5" style="126" bestFit="1" customWidth="1"/>
    <col min="10771" max="11008" width="9" style="126"/>
    <col min="11009" max="11009" width="2" style="126" customWidth="1"/>
    <col min="11010" max="11013" width="15.59765625" style="126" customWidth="1"/>
    <col min="11014" max="11014" width="17" style="126" customWidth="1"/>
    <col min="11015" max="11016" width="16" style="126" customWidth="1"/>
    <col min="11017" max="11017" width="15.59765625" style="126" customWidth="1"/>
    <col min="11018" max="11018" width="12" style="126" customWidth="1"/>
    <col min="11019" max="11019" width="4.59765625" style="126" customWidth="1"/>
    <col min="11020" max="11020" width="16.296875" style="126" customWidth="1"/>
    <col min="11021" max="11021" width="17" style="126" customWidth="1"/>
    <col min="11022" max="11022" width="11.09765625" style="126" customWidth="1"/>
    <col min="11023" max="11023" width="9.59765625" style="126" customWidth="1"/>
    <col min="11024" max="11024" width="9.5" style="126" customWidth="1"/>
    <col min="11025" max="11025" width="15.59765625" style="126" customWidth="1"/>
    <col min="11026" max="11026" width="10.5" style="126" bestFit="1" customWidth="1"/>
    <col min="11027" max="11264" width="9" style="126"/>
    <col min="11265" max="11265" width="2" style="126" customWidth="1"/>
    <col min="11266" max="11269" width="15.59765625" style="126" customWidth="1"/>
    <col min="11270" max="11270" width="17" style="126" customWidth="1"/>
    <col min="11271" max="11272" width="16" style="126" customWidth="1"/>
    <col min="11273" max="11273" width="15.59765625" style="126" customWidth="1"/>
    <col min="11274" max="11274" width="12" style="126" customWidth="1"/>
    <col min="11275" max="11275" width="4.59765625" style="126" customWidth="1"/>
    <col min="11276" max="11276" width="16.296875" style="126" customWidth="1"/>
    <col min="11277" max="11277" width="17" style="126" customWidth="1"/>
    <col min="11278" max="11278" width="11.09765625" style="126" customWidth="1"/>
    <col min="11279" max="11279" width="9.59765625" style="126" customWidth="1"/>
    <col min="11280" max="11280" width="9.5" style="126" customWidth="1"/>
    <col min="11281" max="11281" width="15.59765625" style="126" customWidth="1"/>
    <col min="11282" max="11282" width="10.5" style="126" bestFit="1" customWidth="1"/>
    <col min="11283" max="11520" width="9" style="126"/>
    <col min="11521" max="11521" width="2" style="126" customWidth="1"/>
    <col min="11522" max="11525" width="15.59765625" style="126" customWidth="1"/>
    <col min="11526" max="11526" width="17" style="126" customWidth="1"/>
    <col min="11527" max="11528" width="16" style="126" customWidth="1"/>
    <col min="11529" max="11529" width="15.59765625" style="126" customWidth="1"/>
    <col min="11530" max="11530" width="12" style="126" customWidth="1"/>
    <col min="11531" max="11531" width="4.59765625" style="126" customWidth="1"/>
    <col min="11532" max="11532" width="16.296875" style="126" customWidth="1"/>
    <col min="11533" max="11533" width="17" style="126" customWidth="1"/>
    <col min="11534" max="11534" width="11.09765625" style="126" customWidth="1"/>
    <col min="11535" max="11535" width="9.59765625" style="126" customWidth="1"/>
    <col min="11536" max="11536" width="9.5" style="126" customWidth="1"/>
    <col min="11537" max="11537" width="15.59765625" style="126" customWidth="1"/>
    <col min="11538" max="11538" width="10.5" style="126" bestFit="1" customWidth="1"/>
    <col min="11539" max="11776" width="9" style="126"/>
    <col min="11777" max="11777" width="2" style="126" customWidth="1"/>
    <col min="11778" max="11781" width="15.59765625" style="126" customWidth="1"/>
    <col min="11782" max="11782" width="17" style="126" customWidth="1"/>
    <col min="11783" max="11784" width="16" style="126" customWidth="1"/>
    <col min="11785" max="11785" width="15.59765625" style="126" customWidth="1"/>
    <col min="11786" max="11786" width="12" style="126" customWidth="1"/>
    <col min="11787" max="11787" width="4.59765625" style="126" customWidth="1"/>
    <col min="11788" max="11788" width="16.296875" style="126" customWidth="1"/>
    <col min="11789" max="11789" width="17" style="126" customWidth="1"/>
    <col min="11790" max="11790" width="11.09765625" style="126" customWidth="1"/>
    <col min="11791" max="11791" width="9.59765625" style="126" customWidth="1"/>
    <col min="11792" max="11792" width="9.5" style="126" customWidth="1"/>
    <col min="11793" max="11793" width="15.59765625" style="126" customWidth="1"/>
    <col min="11794" max="11794" width="10.5" style="126" bestFit="1" customWidth="1"/>
    <col min="11795" max="12032" width="9" style="126"/>
    <col min="12033" max="12033" width="2" style="126" customWidth="1"/>
    <col min="12034" max="12037" width="15.59765625" style="126" customWidth="1"/>
    <col min="12038" max="12038" width="17" style="126" customWidth="1"/>
    <col min="12039" max="12040" width="16" style="126" customWidth="1"/>
    <col min="12041" max="12041" width="15.59765625" style="126" customWidth="1"/>
    <col min="12042" max="12042" width="12" style="126" customWidth="1"/>
    <col min="12043" max="12043" width="4.59765625" style="126" customWidth="1"/>
    <col min="12044" max="12044" width="16.296875" style="126" customWidth="1"/>
    <col min="12045" max="12045" width="17" style="126" customWidth="1"/>
    <col min="12046" max="12046" width="11.09765625" style="126" customWidth="1"/>
    <col min="12047" max="12047" width="9.59765625" style="126" customWidth="1"/>
    <col min="12048" max="12048" width="9.5" style="126" customWidth="1"/>
    <col min="12049" max="12049" width="15.59765625" style="126" customWidth="1"/>
    <col min="12050" max="12050" width="10.5" style="126" bestFit="1" customWidth="1"/>
    <col min="12051" max="12288" width="9" style="126"/>
    <col min="12289" max="12289" width="2" style="126" customWidth="1"/>
    <col min="12290" max="12293" width="15.59765625" style="126" customWidth="1"/>
    <col min="12294" max="12294" width="17" style="126" customWidth="1"/>
    <col min="12295" max="12296" width="16" style="126" customWidth="1"/>
    <col min="12297" max="12297" width="15.59765625" style="126" customWidth="1"/>
    <col min="12298" max="12298" width="12" style="126" customWidth="1"/>
    <col min="12299" max="12299" width="4.59765625" style="126" customWidth="1"/>
    <col min="12300" max="12300" width="16.296875" style="126" customWidth="1"/>
    <col min="12301" max="12301" width="17" style="126" customWidth="1"/>
    <col min="12302" max="12302" width="11.09765625" style="126" customWidth="1"/>
    <col min="12303" max="12303" width="9.59765625" style="126" customWidth="1"/>
    <col min="12304" max="12304" width="9.5" style="126" customWidth="1"/>
    <col min="12305" max="12305" width="15.59765625" style="126" customWidth="1"/>
    <col min="12306" max="12306" width="10.5" style="126" bestFit="1" customWidth="1"/>
    <col min="12307" max="12544" width="9" style="126"/>
    <col min="12545" max="12545" width="2" style="126" customWidth="1"/>
    <col min="12546" max="12549" width="15.59765625" style="126" customWidth="1"/>
    <col min="12550" max="12550" width="17" style="126" customWidth="1"/>
    <col min="12551" max="12552" width="16" style="126" customWidth="1"/>
    <col min="12553" max="12553" width="15.59765625" style="126" customWidth="1"/>
    <col min="12554" max="12554" width="12" style="126" customWidth="1"/>
    <col min="12555" max="12555" width="4.59765625" style="126" customWidth="1"/>
    <col min="12556" max="12556" width="16.296875" style="126" customWidth="1"/>
    <col min="12557" max="12557" width="17" style="126" customWidth="1"/>
    <col min="12558" max="12558" width="11.09765625" style="126" customWidth="1"/>
    <col min="12559" max="12559" width="9.59765625" style="126" customWidth="1"/>
    <col min="12560" max="12560" width="9.5" style="126" customWidth="1"/>
    <col min="12561" max="12561" width="15.59765625" style="126" customWidth="1"/>
    <col min="12562" max="12562" width="10.5" style="126" bestFit="1" customWidth="1"/>
    <col min="12563" max="12800" width="9" style="126"/>
    <col min="12801" max="12801" width="2" style="126" customWidth="1"/>
    <col min="12802" max="12805" width="15.59765625" style="126" customWidth="1"/>
    <col min="12806" max="12806" width="17" style="126" customWidth="1"/>
    <col min="12807" max="12808" width="16" style="126" customWidth="1"/>
    <col min="12809" max="12809" width="15.59765625" style="126" customWidth="1"/>
    <col min="12810" max="12810" width="12" style="126" customWidth="1"/>
    <col min="12811" max="12811" width="4.59765625" style="126" customWidth="1"/>
    <col min="12812" max="12812" width="16.296875" style="126" customWidth="1"/>
    <col min="12813" max="12813" width="17" style="126" customWidth="1"/>
    <col min="12814" max="12814" width="11.09765625" style="126" customWidth="1"/>
    <col min="12815" max="12815" width="9.59765625" style="126" customWidth="1"/>
    <col min="12816" max="12816" width="9.5" style="126" customWidth="1"/>
    <col min="12817" max="12817" width="15.59765625" style="126" customWidth="1"/>
    <col min="12818" max="12818" width="10.5" style="126" bestFit="1" customWidth="1"/>
    <col min="12819" max="13056" width="9" style="126"/>
    <col min="13057" max="13057" width="2" style="126" customWidth="1"/>
    <col min="13058" max="13061" width="15.59765625" style="126" customWidth="1"/>
    <col min="13062" max="13062" width="17" style="126" customWidth="1"/>
    <col min="13063" max="13064" width="16" style="126" customWidth="1"/>
    <col min="13065" max="13065" width="15.59765625" style="126" customWidth="1"/>
    <col min="13066" max="13066" width="12" style="126" customWidth="1"/>
    <col min="13067" max="13067" width="4.59765625" style="126" customWidth="1"/>
    <col min="13068" max="13068" width="16.296875" style="126" customWidth="1"/>
    <col min="13069" max="13069" width="17" style="126" customWidth="1"/>
    <col min="13070" max="13070" width="11.09765625" style="126" customWidth="1"/>
    <col min="13071" max="13071" width="9.59765625" style="126" customWidth="1"/>
    <col min="13072" max="13072" width="9.5" style="126" customWidth="1"/>
    <col min="13073" max="13073" width="15.59765625" style="126" customWidth="1"/>
    <col min="13074" max="13074" width="10.5" style="126" bestFit="1" customWidth="1"/>
    <col min="13075" max="13312" width="9" style="126"/>
    <col min="13313" max="13313" width="2" style="126" customWidth="1"/>
    <col min="13314" max="13317" width="15.59765625" style="126" customWidth="1"/>
    <col min="13318" max="13318" width="17" style="126" customWidth="1"/>
    <col min="13319" max="13320" width="16" style="126" customWidth="1"/>
    <col min="13321" max="13321" width="15.59765625" style="126" customWidth="1"/>
    <col min="13322" max="13322" width="12" style="126" customWidth="1"/>
    <col min="13323" max="13323" width="4.59765625" style="126" customWidth="1"/>
    <col min="13324" max="13324" width="16.296875" style="126" customWidth="1"/>
    <col min="13325" max="13325" width="17" style="126" customWidth="1"/>
    <col min="13326" max="13326" width="11.09765625" style="126" customWidth="1"/>
    <col min="13327" max="13327" width="9.59765625" style="126" customWidth="1"/>
    <col min="13328" max="13328" width="9.5" style="126" customWidth="1"/>
    <col min="13329" max="13329" width="15.59765625" style="126" customWidth="1"/>
    <col min="13330" max="13330" width="10.5" style="126" bestFit="1" customWidth="1"/>
    <col min="13331" max="13568" width="9" style="126"/>
    <col min="13569" max="13569" width="2" style="126" customWidth="1"/>
    <col min="13570" max="13573" width="15.59765625" style="126" customWidth="1"/>
    <col min="13574" max="13574" width="17" style="126" customWidth="1"/>
    <col min="13575" max="13576" width="16" style="126" customWidth="1"/>
    <col min="13577" max="13577" width="15.59765625" style="126" customWidth="1"/>
    <col min="13578" max="13578" width="12" style="126" customWidth="1"/>
    <col min="13579" max="13579" width="4.59765625" style="126" customWidth="1"/>
    <col min="13580" max="13580" width="16.296875" style="126" customWidth="1"/>
    <col min="13581" max="13581" width="17" style="126" customWidth="1"/>
    <col min="13582" max="13582" width="11.09765625" style="126" customWidth="1"/>
    <col min="13583" max="13583" width="9.59765625" style="126" customWidth="1"/>
    <col min="13584" max="13584" width="9.5" style="126" customWidth="1"/>
    <col min="13585" max="13585" width="15.59765625" style="126" customWidth="1"/>
    <col min="13586" max="13586" width="10.5" style="126" bestFit="1" customWidth="1"/>
    <col min="13587" max="13824" width="9" style="126"/>
    <col min="13825" max="13825" width="2" style="126" customWidth="1"/>
    <col min="13826" max="13829" width="15.59765625" style="126" customWidth="1"/>
    <col min="13830" max="13830" width="17" style="126" customWidth="1"/>
    <col min="13831" max="13832" width="16" style="126" customWidth="1"/>
    <col min="13833" max="13833" width="15.59765625" style="126" customWidth="1"/>
    <col min="13834" max="13834" width="12" style="126" customWidth="1"/>
    <col min="13835" max="13835" width="4.59765625" style="126" customWidth="1"/>
    <col min="13836" max="13836" width="16.296875" style="126" customWidth="1"/>
    <col min="13837" max="13837" width="17" style="126" customWidth="1"/>
    <col min="13838" max="13838" width="11.09765625" style="126" customWidth="1"/>
    <col min="13839" max="13839" width="9.59765625" style="126" customWidth="1"/>
    <col min="13840" max="13840" width="9.5" style="126" customWidth="1"/>
    <col min="13841" max="13841" width="15.59765625" style="126" customWidth="1"/>
    <col min="13842" max="13842" width="10.5" style="126" bestFit="1" customWidth="1"/>
    <col min="13843" max="14080" width="9" style="126"/>
    <col min="14081" max="14081" width="2" style="126" customWidth="1"/>
    <col min="14082" max="14085" width="15.59765625" style="126" customWidth="1"/>
    <col min="14086" max="14086" width="17" style="126" customWidth="1"/>
    <col min="14087" max="14088" width="16" style="126" customWidth="1"/>
    <col min="14089" max="14089" width="15.59765625" style="126" customWidth="1"/>
    <col min="14090" max="14090" width="12" style="126" customWidth="1"/>
    <col min="14091" max="14091" width="4.59765625" style="126" customWidth="1"/>
    <col min="14092" max="14092" width="16.296875" style="126" customWidth="1"/>
    <col min="14093" max="14093" width="17" style="126" customWidth="1"/>
    <col min="14094" max="14094" width="11.09765625" style="126" customWidth="1"/>
    <col min="14095" max="14095" width="9.59765625" style="126" customWidth="1"/>
    <col min="14096" max="14096" width="9.5" style="126" customWidth="1"/>
    <col min="14097" max="14097" width="15.59765625" style="126" customWidth="1"/>
    <col min="14098" max="14098" width="10.5" style="126" bestFit="1" customWidth="1"/>
    <col min="14099" max="14336" width="9" style="126"/>
    <col min="14337" max="14337" width="2" style="126" customWidth="1"/>
    <col min="14338" max="14341" width="15.59765625" style="126" customWidth="1"/>
    <col min="14342" max="14342" width="17" style="126" customWidth="1"/>
    <col min="14343" max="14344" width="16" style="126" customWidth="1"/>
    <col min="14345" max="14345" width="15.59765625" style="126" customWidth="1"/>
    <col min="14346" max="14346" width="12" style="126" customWidth="1"/>
    <col min="14347" max="14347" width="4.59765625" style="126" customWidth="1"/>
    <col min="14348" max="14348" width="16.296875" style="126" customWidth="1"/>
    <col min="14349" max="14349" width="17" style="126" customWidth="1"/>
    <col min="14350" max="14350" width="11.09765625" style="126" customWidth="1"/>
    <col min="14351" max="14351" width="9.59765625" style="126" customWidth="1"/>
    <col min="14352" max="14352" width="9.5" style="126" customWidth="1"/>
    <col min="14353" max="14353" width="15.59765625" style="126" customWidth="1"/>
    <col min="14354" max="14354" width="10.5" style="126" bestFit="1" customWidth="1"/>
    <col min="14355" max="14592" width="9" style="126"/>
    <col min="14593" max="14593" width="2" style="126" customWidth="1"/>
    <col min="14594" max="14597" width="15.59765625" style="126" customWidth="1"/>
    <col min="14598" max="14598" width="17" style="126" customWidth="1"/>
    <col min="14599" max="14600" width="16" style="126" customWidth="1"/>
    <col min="14601" max="14601" width="15.59765625" style="126" customWidth="1"/>
    <col min="14602" max="14602" width="12" style="126" customWidth="1"/>
    <col min="14603" max="14603" width="4.59765625" style="126" customWidth="1"/>
    <col min="14604" max="14604" width="16.296875" style="126" customWidth="1"/>
    <col min="14605" max="14605" width="17" style="126" customWidth="1"/>
    <col min="14606" max="14606" width="11.09765625" style="126" customWidth="1"/>
    <col min="14607" max="14607" width="9.59765625" style="126" customWidth="1"/>
    <col min="14608" max="14608" width="9.5" style="126" customWidth="1"/>
    <col min="14609" max="14609" width="15.59765625" style="126" customWidth="1"/>
    <col min="14610" max="14610" width="10.5" style="126" bestFit="1" customWidth="1"/>
    <col min="14611" max="14848" width="9" style="126"/>
    <col min="14849" max="14849" width="2" style="126" customWidth="1"/>
    <col min="14850" max="14853" width="15.59765625" style="126" customWidth="1"/>
    <col min="14854" max="14854" width="17" style="126" customWidth="1"/>
    <col min="14855" max="14856" width="16" style="126" customWidth="1"/>
    <col min="14857" max="14857" width="15.59765625" style="126" customWidth="1"/>
    <col min="14858" max="14858" width="12" style="126" customWidth="1"/>
    <col min="14859" max="14859" width="4.59765625" style="126" customWidth="1"/>
    <col min="14860" max="14860" width="16.296875" style="126" customWidth="1"/>
    <col min="14861" max="14861" width="17" style="126" customWidth="1"/>
    <col min="14862" max="14862" width="11.09765625" style="126" customWidth="1"/>
    <col min="14863" max="14863" width="9.59765625" style="126" customWidth="1"/>
    <col min="14864" max="14864" width="9.5" style="126" customWidth="1"/>
    <col min="14865" max="14865" width="15.59765625" style="126" customWidth="1"/>
    <col min="14866" max="14866" width="10.5" style="126" bestFit="1" customWidth="1"/>
    <col min="14867" max="15104" width="9" style="126"/>
    <col min="15105" max="15105" width="2" style="126" customWidth="1"/>
    <col min="15106" max="15109" width="15.59765625" style="126" customWidth="1"/>
    <col min="15110" max="15110" width="17" style="126" customWidth="1"/>
    <col min="15111" max="15112" width="16" style="126" customWidth="1"/>
    <col min="15113" max="15113" width="15.59765625" style="126" customWidth="1"/>
    <col min="15114" max="15114" width="12" style="126" customWidth="1"/>
    <col min="15115" max="15115" width="4.59765625" style="126" customWidth="1"/>
    <col min="15116" max="15116" width="16.296875" style="126" customWidth="1"/>
    <col min="15117" max="15117" width="17" style="126" customWidth="1"/>
    <col min="15118" max="15118" width="11.09765625" style="126" customWidth="1"/>
    <col min="15119" max="15119" width="9.59765625" style="126" customWidth="1"/>
    <col min="15120" max="15120" width="9.5" style="126" customWidth="1"/>
    <col min="15121" max="15121" width="15.59765625" style="126" customWidth="1"/>
    <col min="15122" max="15122" width="10.5" style="126" bestFit="1" customWidth="1"/>
    <col min="15123" max="15360" width="9" style="126"/>
    <col min="15361" max="15361" width="2" style="126" customWidth="1"/>
    <col min="15362" max="15365" width="15.59765625" style="126" customWidth="1"/>
    <col min="15366" max="15366" width="17" style="126" customWidth="1"/>
    <col min="15367" max="15368" width="16" style="126" customWidth="1"/>
    <col min="15369" max="15369" width="15.59765625" style="126" customWidth="1"/>
    <col min="15370" max="15370" width="12" style="126" customWidth="1"/>
    <col min="15371" max="15371" width="4.59765625" style="126" customWidth="1"/>
    <col min="15372" max="15372" width="16.296875" style="126" customWidth="1"/>
    <col min="15373" max="15373" width="17" style="126" customWidth="1"/>
    <col min="15374" max="15374" width="11.09765625" style="126" customWidth="1"/>
    <col min="15375" max="15375" width="9.59765625" style="126" customWidth="1"/>
    <col min="15376" max="15376" width="9.5" style="126" customWidth="1"/>
    <col min="15377" max="15377" width="15.59765625" style="126" customWidth="1"/>
    <col min="15378" max="15378" width="10.5" style="126" bestFit="1" customWidth="1"/>
    <col min="15379" max="15616" width="9" style="126"/>
    <col min="15617" max="15617" width="2" style="126" customWidth="1"/>
    <col min="15618" max="15621" width="15.59765625" style="126" customWidth="1"/>
    <col min="15622" max="15622" width="17" style="126" customWidth="1"/>
    <col min="15623" max="15624" width="16" style="126" customWidth="1"/>
    <col min="15625" max="15625" width="15.59765625" style="126" customWidth="1"/>
    <col min="15626" max="15626" width="12" style="126" customWidth="1"/>
    <col min="15627" max="15627" width="4.59765625" style="126" customWidth="1"/>
    <col min="15628" max="15628" width="16.296875" style="126" customWidth="1"/>
    <col min="15629" max="15629" width="17" style="126" customWidth="1"/>
    <col min="15630" max="15630" width="11.09765625" style="126" customWidth="1"/>
    <col min="15631" max="15631" width="9.59765625" style="126" customWidth="1"/>
    <col min="15632" max="15632" width="9.5" style="126" customWidth="1"/>
    <col min="15633" max="15633" width="15.59765625" style="126" customWidth="1"/>
    <col min="15634" max="15634" width="10.5" style="126" bestFit="1" customWidth="1"/>
    <col min="15635" max="15872" width="9" style="126"/>
    <col min="15873" max="15873" width="2" style="126" customWidth="1"/>
    <col min="15874" max="15877" width="15.59765625" style="126" customWidth="1"/>
    <col min="15878" max="15878" width="17" style="126" customWidth="1"/>
    <col min="15879" max="15880" width="16" style="126" customWidth="1"/>
    <col min="15881" max="15881" width="15.59765625" style="126" customWidth="1"/>
    <col min="15882" max="15882" width="12" style="126" customWidth="1"/>
    <col min="15883" max="15883" width="4.59765625" style="126" customWidth="1"/>
    <col min="15884" max="15884" width="16.296875" style="126" customWidth="1"/>
    <col min="15885" max="15885" width="17" style="126" customWidth="1"/>
    <col min="15886" max="15886" width="11.09765625" style="126" customWidth="1"/>
    <col min="15887" max="15887" width="9.59765625" style="126" customWidth="1"/>
    <col min="15888" max="15888" width="9.5" style="126" customWidth="1"/>
    <col min="15889" max="15889" width="15.59765625" style="126" customWidth="1"/>
    <col min="15890" max="15890" width="10.5" style="126" bestFit="1" customWidth="1"/>
    <col min="15891" max="16128" width="9" style="126"/>
    <col min="16129" max="16129" width="2" style="126" customWidth="1"/>
    <col min="16130" max="16133" width="15.59765625" style="126" customWidth="1"/>
    <col min="16134" max="16134" width="17" style="126" customWidth="1"/>
    <col min="16135" max="16136" width="16" style="126" customWidth="1"/>
    <col min="16137" max="16137" width="15.59765625" style="126" customWidth="1"/>
    <col min="16138" max="16138" width="12" style="126" customWidth="1"/>
    <col min="16139" max="16139" width="4.59765625" style="126" customWidth="1"/>
    <col min="16140" max="16140" width="16.296875" style="126" customWidth="1"/>
    <col min="16141" max="16141" width="17" style="126" customWidth="1"/>
    <col min="16142" max="16142" width="11.09765625" style="126" customWidth="1"/>
    <col min="16143" max="16143" width="9.59765625" style="126" customWidth="1"/>
    <col min="16144" max="16144" width="9.5" style="126" customWidth="1"/>
    <col min="16145" max="16145" width="15.59765625" style="126" customWidth="1"/>
    <col min="16146" max="16146" width="10.5" style="126" bestFit="1" customWidth="1"/>
    <col min="16147" max="16384" width="9" style="126"/>
  </cols>
  <sheetData>
    <row r="1" spans="2:19" ht="22.5" customHeight="1">
      <c r="B1" s="487" t="s">
        <v>281</v>
      </c>
      <c r="C1" s="487"/>
      <c r="D1" s="123"/>
      <c r="E1" s="124"/>
      <c r="F1" s="124"/>
      <c r="G1" s="124"/>
      <c r="H1" s="124"/>
      <c r="I1" s="124"/>
      <c r="J1" s="124"/>
      <c r="K1" s="124"/>
      <c r="L1" s="124"/>
      <c r="M1" s="124"/>
      <c r="N1" s="125"/>
      <c r="Q1" s="127"/>
    </row>
    <row r="2" spans="2:19" s="129" customFormat="1" ht="18" customHeight="1">
      <c r="B2" s="488" t="s">
        <v>282</v>
      </c>
      <c r="C2" s="488"/>
      <c r="D2" s="488"/>
      <c r="E2" s="488"/>
      <c r="F2" s="488"/>
      <c r="G2" s="488"/>
      <c r="H2" s="488"/>
      <c r="I2" s="488"/>
      <c r="J2" s="488"/>
      <c r="K2" s="488"/>
      <c r="L2" s="488"/>
      <c r="R2" s="130"/>
    </row>
    <row r="3" spans="2:19" s="129" customFormat="1" ht="18" customHeight="1">
      <c r="B3" s="489"/>
      <c r="C3" s="490"/>
      <c r="D3" s="490"/>
      <c r="E3" s="490"/>
      <c r="F3" s="490"/>
      <c r="G3" s="490"/>
      <c r="H3" s="490"/>
      <c r="I3" s="490"/>
      <c r="J3" s="490"/>
      <c r="K3" s="490"/>
      <c r="L3" s="490"/>
      <c r="R3" s="130"/>
    </row>
    <row r="4" spans="2:19" s="129" customFormat="1" ht="14.1" customHeight="1">
      <c r="E4" s="131"/>
      <c r="F4" s="131"/>
      <c r="G4" s="131"/>
      <c r="H4" s="131"/>
      <c r="L4" s="132" t="s">
        <v>283</v>
      </c>
    </row>
    <row r="5" spans="2:19" s="129" customFormat="1" ht="7.5" customHeight="1">
      <c r="B5" s="489"/>
      <c r="C5" s="490"/>
      <c r="D5" s="490"/>
      <c r="E5" s="490"/>
      <c r="F5" s="490"/>
      <c r="G5" s="490"/>
      <c r="H5" s="490"/>
      <c r="I5" s="490"/>
      <c r="J5" s="490"/>
      <c r="K5" s="490"/>
      <c r="L5" s="490"/>
    </row>
    <row r="6" spans="2:19" ht="14.25" customHeight="1">
      <c r="B6" s="133"/>
      <c r="C6" s="133"/>
      <c r="D6" s="133"/>
      <c r="E6" s="133"/>
      <c r="F6" s="133"/>
      <c r="G6" s="133"/>
      <c r="H6" s="133"/>
      <c r="I6" s="133"/>
      <c r="J6" s="133"/>
      <c r="K6" s="133"/>
      <c r="L6" s="133"/>
      <c r="M6" s="124"/>
      <c r="N6" s="106" t="s">
        <v>248</v>
      </c>
    </row>
    <row r="7" spans="2:19" s="135" customFormat="1" ht="40.5" customHeight="1">
      <c r="B7" s="491" t="s">
        <v>284</v>
      </c>
      <c r="C7" s="492"/>
      <c r="D7" s="493"/>
      <c r="E7" s="493"/>
      <c r="F7" s="493"/>
      <c r="G7" s="494"/>
      <c r="H7" s="134" t="s">
        <v>285</v>
      </c>
      <c r="I7" s="495" t="s">
        <v>286</v>
      </c>
      <c r="J7" s="497" t="s">
        <v>287</v>
      </c>
      <c r="K7" s="498"/>
      <c r="L7" s="501" t="s">
        <v>288</v>
      </c>
      <c r="M7" s="512" t="s">
        <v>289</v>
      </c>
      <c r="N7" s="513"/>
      <c r="R7" s="136"/>
    </row>
    <row r="8" spans="2:19" s="135" customFormat="1" ht="26.25" customHeight="1">
      <c r="B8" s="518" t="s">
        <v>290</v>
      </c>
      <c r="C8" s="493"/>
      <c r="D8" s="494"/>
      <c r="E8" s="137" t="s">
        <v>291</v>
      </c>
      <c r="F8" s="137" t="s">
        <v>292</v>
      </c>
      <c r="G8" s="137" t="s">
        <v>274</v>
      </c>
      <c r="H8" s="138" t="s">
        <v>293</v>
      </c>
      <c r="I8" s="496"/>
      <c r="J8" s="499"/>
      <c r="K8" s="500"/>
      <c r="L8" s="502"/>
      <c r="M8" s="514"/>
      <c r="N8" s="515"/>
    </row>
    <row r="9" spans="2:19" s="135" customFormat="1" ht="28.5" customHeight="1">
      <c r="B9" s="139" t="s">
        <v>294</v>
      </c>
      <c r="C9" s="139" t="s">
        <v>295</v>
      </c>
      <c r="D9" s="140" t="s">
        <v>296</v>
      </c>
      <c r="E9" s="141" t="s">
        <v>297</v>
      </c>
      <c r="F9" s="141" t="s">
        <v>298</v>
      </c>
      <c r="G9" s="141" t="s">
        <v>299</v>
      </c>
      <c r="H9" s="141" t="s">
        <v>300</v>
      </c>
      <c r="I9" s="142" t="s">
        <v>301</v>
      </c>
      <c r="J9" s="519" t="s">
        <v>302</v>
      </c>
      <c r="K9" s="520"/>
      <c r="L9" s="503"/>
      <c r="M9" s="516"/>
      <c r="N9" s="517"/>
    </row>
    <row r="10" spans="2:19" s="135" customFormat="1" ht="71.25" customHeight="1">
      <c r="B10" s="143"/>
      <c r="C10" s="143"/>
      <c r="D10" s="143"/>
      <c r="E10" s="143"/>
      <c r="F10" s="143"/>
      <c r="G10" s="143">
        <f>D10+E10+F10</f>
        <v>0</v>
      </c>
      <c r="H10" s="143"/>
      <c r="I10" s="144" t="e">
        <f>G10/H10</f>
        <v>#DIV/0!</v>
      </c>
      <c r="J10" s="521"/>
      <c r="K10" s="522"/>
      <c r="L10" s="145" t="e">
        <f>J10/H10</f>
        <v>#DIV/0!</v>
      </c>
      <c r="M10" s="523"/>
      <c r="N10" s="524"/>
      <c r="R10" s="136"/>
    </row>
    <row r="11" spans="2:19" s="135" customFormat="1" ht="54" customHeight="1">
      <c r="B11" s="146"/>
      <c r="C11" s="146"/>
      <c r="D11" s="146"/>
      <c r="E11" s="146"/>
      <c r="F11" s="146"/>
      <c r="G11" s="146"/>
      <c r="H11" s="146"/>
      <c r="I11" s="147"/>
      <c r="J11" s="146"/>
      <c r="K11" s="146"/>
      <c r="L11" s="147"/>
      <c r="M11" s="146"/>
      <c r="N11" s="106" t="s">
        <v>248</v>
      </c>
      <c r="O11" s="148"/>
      <c r="P11" s="148"/>
      <c r="Q11" s="148"/>
      <c r="R11" s="149"/>
      <c r="S11" s="148"/>
    </row>
    <row r="12" spans="2:19" s="135" customFormat="1" ht="30" customHeight="1">
      <c r="B12" s="504" t="s">
        <v>303</v>
      </c>
      <c r="C12" s="505"/>
      <c r="D12" s="505"/>
      <c r="E12" s="505"/>
      <c r="F12" s="506" t="s">
        <v>304</v>
      </c>
      <c r="G12" s="507"/>
      <c r="H12" s="507"/>
      <c r="I12" s="507"/>
      <c r="J12" s="507"/>
      <c r="K12" s="508"/>
      <c r="L12" s="150" t="s">
        <v>305</v>
      </c>
      <c r="M12" s="509" t="s">
        <v>260</v>
      </c>
      <c r="N12" s="509" t="s">
        <v>289</v>
      </c>
      <c r="O12" s="148"/>
      <c r="P12" s="148"/>
      <c r="Q12" s="148"/>
      <c r="R12" s="149"/>
      <c r="S12" s="148"/>
    </row>
    <row r="13" spans="2:19" s="135" customFormat="1" ht="30" customHeight="1">
      <c r="B13" s="139" t="s">
        <v>306</v>
      </c>
      <c r="C13" s="139" t="s">
        <v>307</v>
      </c>
      <c r="D13" s="139" t="s">
        <v>308</v>
      </c>
      <c r="E13" s="151" t="s">
        <v>309</v>
      </c>
      <c r="F13" s="134" t="s">
        <v>310</v>
      </c>
      <c r="G13" s="134" t="s">
        <v>311</v>
      </c>
      <c r="H13" s="134" t="s">
        <v>312</v>
      </c>
      <c r="I13" s="137"/>
      <c r="J13" s="491" t="s">
        <v>274</v>
      </c>
      <c r="K13" s="511"/>
      <c r="L13" s="140" t="s">
        <v>313</v>
      </c>
      <c r="M13" s="510"/>
      <c r="N13" s="510"/>
      <c r="O13" s="148"/>
      <c r="P13" s="148"/>
      <c r="Q13" s="148"/>
      <c r="R13" s="149"/>
      <c r="S13" s="148"/>
    </row>
    <row r="14" spans="2:19" s="135" customFormat="1" ht="36" customHeight="1">
      <c r="B14" s="528"/>
      <c r="C14" s="528"/>
      <c r="D14" s="528"/>
      <c r="E14" s="528">
        <f>SUM(B14:D16)</f>
        <v>0</v>
      </c>
      <c r="F14" s="152" t="s">
        <v>314</v>
      </c>
      <c r="G14" s="143"/>
      <c r="H14" s="143"/>
      <c r="I14" s="143"/>
      <c r="J14" s="153">
        <f>SUM(G14:I14)</f>
        <v>0</v>
      </c>
      <c r="K14" s="154"/>
      <c r="L14" s="531">
        <f>E15+J16</f>
        <v>0</v>
      </c>
      <c r="M14" s="528"/>
      <c r="N14" s="525"/>
      <c r="O14" s="148"/>
      <c r="P14" s="148"/>
      <c r="Q14" s="148"/>
      <c r="R14" s="149"/>
      <c r="S14" s="148"/>
    </row>
    <row r="15" spans="2:19" s="135" customFormat="1" ht="36" customHeight="1">
      <c r="B15" s="529"/>
      <c r="C15" s="529"/>
      <c r="D15" s="529"/>
      <c r="E15" s="529"/>
      <c r="F15" s="152" t="s">
        <v>315</v>
      </c>
      <c r="G15" s="143"/>
      <c r="H15" s="143"/>
      <c r="I15" s="143"/>
      <c r="J15" s="153">
        <f>SUM(G15:I15)</f>
        <v>0</v>
      </c>
      <c r="K15" s="154"/>
      <c r="L15" s="532"/>
      <c r="M15" s="529"/>
      <c r="N15" s="526"/>
      <c r="O15" s="148"/>
      <c r="P15" s="148"/>
      <c r="Q15" s="148"/>
      <c r="R15" s="149"/>
      <c r="S15" s="148"/>
    </row>
    <row r="16" spans="2:19" s="135" customFormat="1" ht="36" customHeight="1">
      <c r="B16" s="530"/>
      <c r="C16" s="530"/>
      <c r="D16" s="530"/>
      <c r="E16" s="530"/>
      <c r="F16" s="155" t="s">
        <v>316</v>
      </c>
      <c r="G16" s="143"/>
      <c r="H16" s="143"/>
      <c r="I16" s="143"/>
      <c r="J16" s="153">
        <f>SUM(G16:I16)</f>
        <v>0</v>
      </c>
      <c r="K16" s="154" t="s">
        <v>317</v>
      </c>
      <c r="L16" s="533"/>
      <c r="M16" s="530"/>
      <c r="N16" s="527"/>
      <c r="O16" s="148"/>
      <c r="P16" s="148"/>
      <c r="Q16" s="148"/>
      <c r="R16" s="149"/>
      <c r="S16" s="148"/>
    </row>
    <row r="17" spans="2:19" s="135" customFormat="1" ht="15.75" customHeight="1">
      <c r="B17" s="146"/>
      <c r="C17" s="146"/>
      <c r="D17" s="146"/>
      <c r="E17" s="146"/>
      <c r="F17" s="156"/>
      <c r="G17" s="146"/>
      <c r="H17" s="146"/>
      <c r="I17" s="147"/>
      <c r="J17" s="157"/>
      <c r="K17" s="157"/>
      <c r="L17" s="147"/>
      <c r="M17" s="146"/>
      <c r="N17" s="146"/>
      <c r="O17" s="148"/>
      <c r="P17" s="148"/>
      <c r="Q17" s="148"/>
      <c r="R17" s="149"/>
      <c r="S17" s="148"/>
    </row>
    <row r="18" spans="2:19" s="159" customFormat="1" ht="15" customHeight="1">
      <c r="B18" s="158" t="s">
        <v>318</v>
      </c>
      <c r="C18" s="158"/>
      <c r="D18" s="158"/>
      <c r="E18" s="158"/>
      <c r="F18" s="158"/>
      <c r="G18" s="158"/>
      <c r="H18" s="158"/>
      <c r="I18" s="158"/>
      <c r="J18" s="158"/>
      <c r="K18" s="158"/>
      <c r="L18" s="158"/>
      <c r="M18" s="158"/>
      <c r="N18" s="158"/>
      <c r="R18" s="160"/>
    </row>
    <row r="19" spans="2:19" s="159" customFormat="1" ht="15" customHeight="1">
      <c r="B19" s="158" t="s">
        <v>319</v>
      </c>
      <c r="C19" s="158"/>
      <c r="D19" s="158"/>
      <c r="E19" s="158"/>
      <c r="F19" s="158"/>
      <c r="G19" s="158"/>
      <c r="H19" s="158"/>
      <c r="I19" s="158"/>
      <c r="J19" s="158"/>
      <c r="K19" s="158"/>
      <c r="L19" s="158"/>
      <c r="M19" s="158"/>
      <c r="N19" s="158"/>
      <c r="R19" s="160"/>
    </row>
    <row r="20" spans="2:19" s="161" customFormat="1" ht="15" customHeight="1">
      <c r="R20" s="162"/>
    </row>
    <row r="21" spans="2:19" s="161" customFormat="1" ht="15" customHeight="1">
      <c r="R21" s="162"/>
    </row>
    <row r="22" spans="2:19" s="161" customFormat="1" ht="15" customHeight="1">
      <c r="Q22" s="135" t="s">
        <v>320</v>
      </c>
      <c r="R22" s="136" t="s">
        <v>321</v>
      </c>
    </row>
    <row r="23" spans="2:19" s="161" customFormat="1" ht="15" customHeight="1">
      <c r="Q23" s="135" t="s">
        <v>322</v>
      </c>
      <c r="R23" s="136">
        <v>1077117</v>
      </c>
    </row>
    <row r="24" spans="2:19" s="161" customFormat="1" ht="15" customHeight="1">
      <c r="Q24" s="161" t="s">
        <v>323</v>
      </c>
      <c r="R24" s="162">
        <v>209297</v>
      </c>
    </row>
    <row r="25" spans="2:19">
      <c r="Q25" s="126" t="s">
        <v>324</v>
      </c>
      <c r="R25" s="128">
        <v>29315</v>
      </c>
    </row>
    <row r="26" spans="2:19">
      <c r="R26" s="128">
        <f>SUM(R23:R25)</f>
        <v>1315729</v>
      </c>
    </row>
    <row r="28" spans="2:19">
      <c r="Q28" s="126" t="s">
        <v>325</v>
      </c>
    </row>
    <row r="29" spans="2:19">
      <c r="Q29" s="126" t="s">
        <v>326</v>
      </c>
      <c r="R29" s="128">
        <v>695822</v>
      </c>
    </row>
    <row r="30" spans="2:19">
      <c r="Q30" s="126" t="s">
        <v>327</v>
      </c>
      <c r="R30" s="128">
        <v>199781</v>
      </c>
    </row>
    <row r="31" spans="2:19">
      <c r="R31" s="128">
        <f>SUM(R29:R30)</f>
        <v>895603</v>
      </c>
    </row>
  </sheetData>
  <mergeCells count="25">
    <mergeCell ref="N14:N16"/>
    <mergeCell ref="B14:B16"/>
    <mergeCell ref="C14:C16"/>
    <mergeCell ref="D14:D16"/>
    <mergeCell ref="E14:E16"/>
    <mergeCell ref="L14:L16"/>
    <mergeCell ref="M14:M16"/>
    <mergeCell ref="M7:N9"/>
    <mergeCell ref="B8:D8"/>
    <mergeCell ref="J9:K9"/>
    <mergeCell ref="J10:K10"/>
    <mergeCell ref="M10:N10"/>
    <mergeCell ref="B12:E12"/>
    <mergeCell ref="F12:K12"/>
    <mergeCell ref="M12:M13"/>
    <mergeCell ref="N12:N13"/>
    <mergeCell ref="J13:K13"/>
    <mergeCell ref="B1:C1"/>
    <mergeCell ref="B2:L2"/>
    <mergeCell ref="B3:L3"/>
    <mergeCell ref="B5:L5"/>
    <mergeCell ref="B7:G7"/>
    <mergeCell ref="I7:I8"/>
    <mergeCell ref="J7:K8"/>
    <mergeCell ref="L7:L9"/>
  </mergeCells>
  <phoneticPr fontId="3"/>
  <conditionalFormatting sqref="M4">
    <cfRule type="containsBlanks" dxfId="2232" priority="1">
      <formula>LEN(TRIM(M4))=0</formula>
    </cfRule>
  </conditionalFormatting>
  <pageMargins left="0.78740157480314965" right="0.78740157480314965" top="0.78740157480314965" bottom="0.78740157480314965" header="0.51181102362204722" footer="0.51181102362204722"/>
  <pageSetup paperSize="9" scale="63" orientation="landscape" horizontalDpi="4294967292" r:id="rId1"/>
  <headerFooter alignWithMargins="0"/>
  <colBreaks count="1" manualBreakCount="1">
    <brk id="14" max="17"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9592-9810-4C6F-867F-727E88A26F0A}">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lIZIAFOZweWnt2ra0NEAv9wRz9aG1YMH4S4lB2D5Sg0KUq3AvZ/GTJxVLY3ksNexWKZy4cMjbVmt4HQA32fYww==" saltValue="5+Lb+DPB+T8L9yr+6MDT5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812" priority="17">
      <formula>LEN(TRIM(E43))=0</formula>
    </cfRule>
  </conditionalFormatting>
  <conditionalFormatting sqref="E43:H44">
    <cfRule type="expression" dxfId="1811" priority="16">
      <formula>IF(AND($E43="",$J43&gt;1),TRUE,FALSE)</formula>
    </cfRule>
  </conditionalFormatting>
  <conditionalFormatting sqref="J56">
    <cfRule type="expression" dxfId="1810" priority="18">
      <formula>J$56&lt;J$55</formula>
    </cfRule>
  </conditionalFormatting>
  <conditionalFormatting sqref="J61:L61">
    <cfRule type="expression" dxfId="1809" priority="37">
      <formula>IF($J$61&lt;$J$47,TRUE,FALSE)</formula>
    </cfRule>
  </conditionalFormatting>
  <conditionalFormatting sqref="J55:S56">
    <cfRule type="containsBlanks" dxfId="1808" priority="19">
      <formula>LEN(TRIM(J55))=0</formula>
    </cfRule>
  </conditionalFormatting>
  <conditionalFormatting sqref="J4:W4">
    <cfRule type="containsBlanks" dxfId="1807" priority="34">
      <formula>LEN(TRIM(J4))=0</formula>
    </cfRule>
  </conditionalFormatting>
  <conditionalFormatting sqref="L68">
    <cfRule type="expression" dxfId="1806" priority="24">
      <formula>IF(AND($L$68="有",$J$40=K$40),TRUE,FALSE)</formula>
    </cfRule>
  </conditionalFormatting>
  <conditionalFormatting sqref="M54 P54">
    <cfRule type="expression" dxfId="1805" priority="15">
      <formula>IF(OR(M$54&gt;M$40,M$54&lt;M$40),TRUE,FALSE)</formula>
    </cfRule>
  </conditionalFormatting>
  <conditionalFormatting sqref="M56:O56">
    <cfRule type="expression" dxfId="1804"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803" priority="31">
      <formula>LEN(TRIM(B4))=0</formula>
    </cfRule>
  </conditionalFormatting>
  <conditionalFormatting sqref="M63:O66">
    <cfRule type="expression" dxfId="1802" priority="25">
      <formula>IF(SUM($M$63:$O$66)&lt;$J$47,TRUE,FALSE)</formula>
    </cfRule>
  </conditionalFormatting>
  <conditionalFormatting sqref="M12:S12">
    <cfRule type="expression" dxfId="1801" priority="12">
      <formula>IF(OR(SUM($M$12:$S$12)&gt;$K$12,SUM($M$12:$S$12)&lt;$K$12),IF(AND($M$12="",$P$12=""),FALSE,TRUE),FALSE)</formula>
    </cfRule>
  </conditionalFormatting>
  <conditionalFormatting sqref="M12:S14 M15:M37 P15:S37 M38:S39 M43:S53">
    <cfRule type="expression" dxfId="1800" priority="36">
      <formula>IF($M$56=$P$56,TRUE,FALSE)</formula>
    </cfRule>
  </conditionalFormatting>
  <conditionalFormatting sqref="M13:S13">
    <cfRule type="expression" dxfId="1799" priority="11">
      <formula>IF(OR(SUM($M$13:$S$13)&gt;$K$13,SUM($M$13:$S$13)&lt;$K$13),IF(AND($M$13="",$P$13=""),FALSE,TRUE),FALSE)</formula>
    </cfRule>
  </conditionalFormatting>
  <conditionalFormatting sqref="M14:S14">
    <cfRule type="expression" dxfId="1798" priority="10">
      <formula>IF(OR(SUM($M$14:$S$14)&gt;$K$14,SUM($M$14:$S$14)&lt;$K$14),IF(AND($M$14="",$P$14=""),FALSE,TRUE),FALSE)</formula>
    </cfRule>
  </conditionalFormatting>
  <conditionalFormatting sqref="M15:S15">
    <cfRule type="expression" dxfId="1797" priority="9">
      <formula>IF(OR(SUM($M$15:$S$15)&gt;$K$15,SUM($M$15:$S$15)&lt;$K$15),IF(AND($M$15="",$P$15=""),FALSE,TRUE),FALSE)</formula>
    </cfRule>
  </conditionalFormatting>
  <conditionalFormatting sqref="M16:S16">
    <cfRule type="expression" dxfId="1796" priority="8">
      <formula>IF(OR(SUM($M$16:$S$16)&gt;$K$16,SUM($M$16:$S$16)&lt;$K$16),IF(AND($M$16="",$P$16=""),FALSE,TRUE),FALSE)</formula>
    </cfRule>
  </conditionalFormatting>
  <conditionalFormatting sqref="M17:S17">
    <cfRule type="expression" dxfId="1795" priority="7">
      <formula>IF(OR(SUM($M$17:$S$17)&gt;$K$17,SUM($M$17:$S$17)&lt;$K$17),IF(AND($M$17="",$P$17=""),FALSE,TRUE),FALSE)</formula>
    </cfRule>
  </conditionalFormatting>
  <conditionalFormatting sqref="M18:S18">
    <cfRule type="expression" dxfId="1794" priority="6">
      <formula>IF(OR(SUM($M$18:$S$18)&gt;$K$18,SUM($M$18:$S$18)&lt;$K$18),IF(AND($M$18="",$P$18=""),FALSE,TRUE),FALSE)</formula>
    </cfRule>
  </conditionalFormatting>
  <conditionalFormatting sqref="M19:S19">
    <cfRule type="expression" dxfId="1793" priority="5">
      <formula>IF(OR(SUM($M$19:$S$19)&gt;$K$19,SUM($M$19:$S$19)&lt;$K$19),IF(AND($M$19="",$P$19=""),FALSE,TRUE),FALSE)</formula>
    </cfRule>
  </conditionalFormatting>
  <conditionalFormatting sqref="M20:S20">
    <cfRule type="expression" dxfId="1792" priority="4">
      <formula>IF(OR(SUM($M$20:$S$20)&gt;$K$20,SUM($M$20:$S$20)&lt;$K$20),IF(AND($M$20="",$P$20=""),FALSE,TRUE),FALSE)</formula>
    </cfRule>
  </conditionalFormatting>
  <conditionalFormatting sqref="M21:S21">
    <cfRule type="expression" dxfId="1791" priority="3">
      <formula>IF(OR(SUM($M21:$S21)&gt;$K21,SUM($M21:$S21)&lt;$K21),IF(AND($M21="",$P21=""),FALSE,TRUE),FALSE)</formula>
    </cfRule>
  </conditionalFormatting>
  <conditionalFormatting sqref="M22:S40">
    <cfRule type="expression" dxfId="1790" priority="2">
      <formula>IF(OR(SUM($M22:$S22)&gt;$K22,SUM($M22:$S22)&lt;$K22),IF(AND($M22="",$P22=""),FALSE,TRUE),FALSE)</formula>
    </cfRule>
  </conditionalFormatting>
  <conditionalFormatting sqref="M43:S54">
    <cfRule type="expression" dxfId="1789" priority="1">
      <formula>IF(OR(SUM($M43:$S43)&gt;$J43,SUM($M43:$S43)&lt;$J43),IF(AND($M43="",$P43=""),FALSE,TRUE),FALSE)</formula>
    </cfRule>
  </conditionalFormatting>
  <conditionalFormatting sqref="M12:AA39 M43:AA53">
    <cfRule type="expression" dxfId="1788" priority="35">
      <formula>M12&lt;0</formula>
    </cfRule>
  </conditionalFormatting>
  <conditionalFormatting sqref="O68">
    <cfRule type="expression" dxfId="1787" priority="29">
      <formula>IF(AND($L$68="有",$O$68=""),TRUE,FALSE)</formula>
    </cfRule>
  </conditionalFormatting>
  <conditionalFormatting sqref="O69">
    <cfRule type="expression" dxfId="1786" priority="28">
      <formula>IF(AND($L$69="有",$O$69=""),TRUE,FALSE)</formula>
    </cfRule>
  </conditionalFormatting>
  <conditionalFormatting sqref="P70">
    <cfRule type="expression" dxfId="1785" priority="27">
      <formula>IF(AND($L$70="有",$P$70=""),TRUE,FALSE)</formula>
    </cfRule>
  </conditionalFormatting>
  <conditionalFormatting sqref="P71">
    <cfRule type="expression" dxfId="1784" priority="26">
      <formula>IF(AND($L$71="有",$P$71=""),TRUE,FALSE)</formula>
    </cfRule>
  </conditionalFormatting>
  <conditionalFormatting sqref="P56:S56">
    <cfRule type="expression" dxfId="1783" priority="13">
      <formula>$P$56&lt;$P$55</formula>
    </cfRule>
  </conditionalFormatting>
  <conditionalFormatting sqref="Q59 N59:N61 O61">
    <cfRule type="expression" dxfId="1782" priority="22">
      <formula>IF(OR($N$59="■",$N$60="■",$N$61="■",$Q$59="■"),FALSE,TRUE)</formula>
    </cfRule>
  </conditionalFormatting>
  <conditionalFormatting sqref="T54:X54">
    <cfRule type="expression" dxfId="1781" priority="30">
      <formula>IF(OR(T$54&gt;T$40,T$54&lt;T$40),TRUE,FALSE)</formula>
    </cfRule>
  </conditionalFormatting>
  <conditionalFormatting sqref="T40:AA40">
    <cfRule type="expression" dxfId="1780" priority="23">
      <formula>IF(OR(T$54&gt;T$40,T$54&lt;T$40),TRUE,FALSE)</formula>
    </cfRule>
  </conditionalFormatting>
  <conditionalFormatting sqref="AA57 AD57 AG57 AJ57">
    <cfRule type="expression" dxfId="1779" priority="21">
      <formula>IF(OR($AA$57="（■",$AD$57="■",$AG$57="■",$AJ$57="■"),FALSE,TRUE)</formula>
    </cfRule>
  </conditionalFormatting>
  <conditionalFormatting sqref="AC59 AF59:AF60 Z59:Z61 AI59:AI61 AD61">
    <cfRule type="expression" dxfId="1778" priority="20">
      <formula>IF(OR($Z$59="■",$Z$60="■",$Z$61="■",$AC$59="■",$AF$59="■",$AI$59="■",$AF$60="■"),FALSE,TRUE)</formula>
    </cfRule>
  </conditionalFormatting>
  <conditionalFormatting sqref="AI63">
    <cfRule type="expression" dxfId="1777" priority="33">
      <formula>$AI$63&gt;40</formula>
    </cfRule>
  </conditionalFormatting>
  <conditionalFormatting sqref="AI64">
    <cfRule type="expression" dxfId="1776" priority="32">
      <formula>$AI$64&gt;5</formula>
    </cfRule>
  </conditionalFormatting>
  <dataValidations count="10">
    <dataValidation type="list" allowBlank="1" showInputMessage="1" showErrorMessage="1" sqref="W63:AD66" xr:uid="{ACA83436-5BB8-4324-BBC2-17707832E8B3}">
      <formula1>$AP$123:$AP$128</formula1>
    </dataValidation>
    <dataValidation type="list" allowBlank="1" showInputMessage="1" showErrorMessage="1" sqref="L72" xr:uid="{3E421760-0D5E-4BA6-A8B0-C42C1F1385ED}">
      <formula1>"該当,非該当"</formula1>
    </dataValidation>
    <dataValidation type="list" allowBlank="1" showInputMessage="1" showErrorMessage="1" sqref="L68:L71" xr:uid="{C8D25E19-4823-486B-84AD-7B62E506247E}">
      <formula1>"有,無"</formula1>
    </dataValidation>
    <dataValidation type="list" allowBlank="1" showInputMessage="1" showErrorMessage="1" sqref="D4" xr:uid="{43BCE2FC-3FE6-4EFB-9225-38993567E1AC}">
      <formula1>$AP$72:$AP$121</formula1>
    </dataValidation>
    <dataValidation type="list" allowBlank="1" showInputMessage="1" showErrorMessage="1" sqref="Z55:AM55" xr:uid="{729DD52B-DC53-407D-B84D-DB8D05344459}">
      <formula1>$AP$43:$AP$46</formula1>
    </dataValidation>
    <dataValidation type="list" allowBlank="1" showInputMessage="1" showErrorMessage="1" sqref="G63:G66" xr:uid="{B937AD3F-CE5E-40C8-A922-239D973E8AC7}">
      <formula1>$AP$67</formula1>
    </dataValidation>
    <dataValidation type="list" showInputMessage="1" showErrorMessage="1" sqref="Q59 N59:N61 AD57 AG57 AJ57 Z59:Z61 AC59 AF59:AF60 AI59" xr:uid="{368CFEF1-7B40-4DD9-A6C8-EA586500119E}">
      <formula1>$AP$64:$AP$65</formula1>
    </dataValidation>
    <dataValidation type="list" showInputMessage="1" showErrorMessage="1" sqref="AA57" xr:uid="{15B72663-2261-4538-A0E3-6554F99EF2E5}">
      <formula1>$AP$62:$AP$63</formula1>
    </dataValidation>
    <dataValidation type="list" allowBlank="1" showInputMessage="1" showErrorMessage="1" sqref="Z56:AM56" xr:uid="{340A10C5-0D44-45A7-9F98-7C7DB2E0797E}">
      <formula1>$AP$48:$AP$57</formula1>
    </dataValidation>
    <dataValidation type="list" allowBlank="1" showInputMessage="1" showErrorMessage="1" sqref="Y61" xr:uid="{34AB33B1-C1E1-4C66-BE1E-656B7E72B174}">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27ED-5C22-4947-9044-1C6AFEEC52D3}">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VJaZ06wIevmRQxhHql4TVGLKjNt6gDi0/6ZSlEnTgr+Cb8SPlBJMeCDLZopaswHBVPI+yC7EcXjx7H5wzMWFyg==" saltValue="Q/pO9uudhBQ57/pS80X/Z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775" priority="17">
      <formula>LEN(TRIM(E43))=0</formula>
    </cfRule>
  </conditionalFormatting>
  <conditionalFormatting sqref="E43:H44">
    <cfRule type="expression" dxfId="1774" priority="16">
      <formula>IF(AND($E43="",$J43&gt;1),TRUE,FALSE)</formula>
    </cfRule>
  </conditionalFormatting>
  <conditionalFormatting sqref="J56">
    <cfRule type="expression" dxfId="1773" priority="18">
      <formula>J$56&lt;J$55</formula>
    </cfRule>
  </conditionalFormatting>
  <conditionalFormatting sqref="J61:L61">
    <cfRule type="expression" dxfId="1772" priority="37">
      <formula>IF($J$61&lt;$J$47,TRUE,FALSE)</formula>
    </cfRule>
  </conditionalFormatting>
  <conditionalFormatting sqref="J55:S56">
    <cfRule type="containsBlanks" dxfId="1771" priority="19">
      <formula>LEN(TRIM(J55))=0</formula>
    </cfRule>
  </conditionalFormatting>
  <conditionalFormatting sqref="J4:W4">
    <cfRule type="containsBlanks" dxfId="1770" priority="34">
      <formula>LEN(TRIM(J4))=0</formula>
    </cfRule>
  </conditionalFormatting>
  <conditionalFormatting sqref="L68">
    <cfRule type="expression" dxfId="1769" priority="24">
      <formula>IF(AND($L$68="有",$J$40=K$40),TRUE,FALSE)</formula>
    </cfRule>
  </conditionalFormatting>
  <conditionalFormatting sqref="M54 P54">
    <cfRule type="expression" dxfId="1768" priority="15">
      <formula>IF(OR(M$54&gt;M$40,M$54&lt;M$40),TRUE,FALSE)</formula>
    </cfRule>
  </conditionalFormatting>
  <conditionalFormatting sqref="M56:O56">
    <cfRule type="expression" dxfId="1767"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766" priority="31">
      <formula>LEN(TRIM(B4))=0</formula>
    </cfRule>
  </conditionalFormatting>
  <conditionalFormatting sqref="M63:O66">
    <cfRule type="expression" dxfId="1765" priority="25">
      <formula>IF(SUM($M$63:$O$66)&lt;$J$47,TRUE,FALSE)</formula>
    </cfRule>
  </conditionalFormatting>
  <conditionalFormatting sqref="M12:S12">
    <cfRule type="expression" dxfId="1764" priority="12">
      <formula>IF(OR(SUM($M$12:$S$12)&gt;$K$12,SUM($M$12:$S$12)&lt;$K$12),IF(AND($M$12="",$P$12=""),FALSE,TRUE),FALSE)</formula>
    </cfRule>
  </conditionalFormatting>
  <conditionalFormatting sqref="M12:S14 M15:M37 P15:S37 M38:S39 M43:S53">
    <cfRule type="expression" dxfId="1763" priority="36">
      <formula>IF($M$56=$P$56,TRUE,FALSE)</formula>
    </cfRule>
  </conditionalFormatting>
  <conditionalFormatting sqref="M13:S13">
    <cfRule type="expression" dxfId="1762" priority="11">
      <formula>IF(OR(SUM($M$13:$S$13)&gt;$K$13,SUM($M$13:$S$13)&lt;$K$13),IF(AND($M$13="",$P$13=""),FALSE,TRUE),FALSE)</formula>
    </cfRule>
  </conditionalFormatting>
  <conditionalFormatting sqref="M14:S14">
    <cfRule type="expression" dxfId="1761" priority="10">
      <formula>IF(OR(SUM($M$14:$S$14)&gt;$K$14,SUM($M$14:$S$14)&lt;$K$14),IF(AND($M$14="",$P$14=""),FALSE,TRUE),FALSE)</formula>
    </cfRule>
  </conditionalFormatting>
  <conditionalFormatting sqref="M15:S15">
    <cfRule type="expression" dxfId="1760" priority="9">
      <formula>IF(OR(SUM($M$15:$S$15)&gt;$K$15,SUM($M$15:$S$15)&lt;$K$15),IF(AND($M$15="",$P$15=""),FALSE,TRUE),FALSE)</formula>
    </cfRule>
  </conditionalFormatting>
  <conditionalFormatting sqref="M16:S16">
    <cfRule type="expression" dxfId="1759" priority="8">
      <formula>IF(OR(SUM($M$16:$S$16)&gt;$K$16,SUM($M$16:$S$16)&lt;$K$16),IF(AND($M$16="",$P$16=""),FALSE,TRUE),FALSE)</formula>
    </cfRule>
  </conditionalFormatting>
  <conditionalFormatting sqref="M17:S17">
    <cfRule type="expression" dxfId="1758" priority="7">
      <formula>IF(OR(SUM($M$17:$S$17)&gt;$K$17,SUM($M$17:$S$17)&lt;$K$17),IF(AND($M$17="",$P$17=""),FALSE,TRUE),FALSE)</formula>
    </cfRule>
  </conditionalFormatting>
  <conditionalFormatting sqref="M18:S18">
    <cfRule type="expression" dxfId="1757" priority="6">
      <formula>IF(OR(SUM($M$18:$S$18)&gt;$K$18,SUM($M$18:$S$18)&lt;$K$18),IF(AND($M$18="",$P$18=""),FALSE,TRUE),FALSE)</formula>
    </cfRule>
  </conditionalFormatting>
  <conditionalFormatting sqref="M19:S19">
    <cfRule type="expression" dxfId="1756" priority="5">
      <formula>IF(OR(SUM($M$19:$S$19)&gt;$K$19,SUM($M$19:$S$19)&lt;$K$19),IF(AND($M$19="",$P$19=""),FALSE,TRUE),FALSE)</formula>
    </cfRule>
  </conditionalFormatting>
  <conditionalFormatting sqref="M20:S20">
    <cfRule type="expression" dxfId="1755" priority="4">
      <formula>IF(OR(SUM($M$20:$S$20)&gt;$K$20,SUM($M$20:$S$20)&lt;$K$20),IF(AND($M$20="",$P$20=""),FALSE,TRUE),FALSE)</formula>
    </cfRule>
  </conditionalFormatting>
  <conditionalFormatting sqref="M21:S21">
    <cfRule type="expression" dxfId="1754" priority="3">
      <formula>IF(OR(SUM($M21:$S21)&gt;$K21,SUM($M21:$S21)&lt;$K21),IF(AND($M21="",$P21=""),FALSE,TRUE),FALSE)</formula>
    </cfRule>
  </conditionalFormatting>
  <conditionalFormatting sqref="M22:S40">
    <cfRule type="expression" dxfId="1753" priority="2">
      <formula>IF(OR(SUM($M22:$S22)&gt;$K22,SUM($M22:$S22)&lt;$K22),IF(AND($M22="",$P22=""),FALSE,TRUE),FALSE)</formula>
    </cfRule>
  </conditionalFormatting>
  <conditionalFormatting sqref="M43:S54">
    <cfRule type="expression" dxfId="1752" priority="1">
      <formula>IF(OR(SUM($M43:$S43)&gt;$J43,SUM($M43:$S43)&lt;$J43),IF(AND($M43="",$P43=""),FALSE,TRUE),FALSE)</formula>
    </cfRule>
  </conditionalFormatting>
  <conditionalFormatting sqref="M12:AA39 M43:AA53">
    <cfRule type="expression" dxfId="1751" priority="35">
      <formula>M12&lt;0</formula>
    </cfRule>
  </conditionalFormatting>
  <conditionalFormatting sqref="O68">
    <cfRule type="expression" dxfId="1750" priority="29">
      <formula>IF(AND($L$68="有",$O$68=""),TRUE,FALSE)</formula>
    </cfRule>
  </conditionalFormatting>
  <conditionalFormatting sqref="O69">
    <cfRule type="expression" dxfId="1749" priority="28">
      <formula>IF(AND($L$69="有",$O$69=""),TRUE,FALSE)</formula>
    </cfRule>
  </conditionalFormatting>
  <conditionalFormatting sqref="P70">
    <cfRule type="expression" dxfId="1748" priority="27">
      <formula>IF(AND($L$70="有",$P$70=""),TRUE,FALSE)</formula>
    </cfRule>
  </conditionalFormatting>
  <conditionalFormatting sqref="P71">
    <cfRule type="expression" dxfId="1747" priority="26">
      <formula>IF(AND($L$71="有",$P$71=""),TRUE,FALSE)</formula>
    </cfRule>
  </conditionalFormatting>
  <conditionalFormatting sqref="P56:S56">
    <cfRule type="expression" dxfId="1746" priority="13">
      <formula>$P$56&lt;$P$55</formula>
    </cfRule>
  </conditionalFormatting>
  <conditionalFormatting sqref="Q59 N59:N61 O61">
    <cfRule type="expression" dxfId="1745" priority="22">
      <formula>IF(OR($N$59="■",$N$60="■",$N$61="■",$Q$59="■"),FALSE,TRUE)</formula>
    </cfRule>
  </conditionalFormatting>
  <conditionalFormatting sqref="T54:X54">
    <cfRule type="expression" dxfId="1744" priority="30">
      <formula>IF(OR(T$54&gt;T$40,T$54&lt;T$40),TRUE,FALSE)</formula>
    </cfRule>
  </conditionalFormatting>
  <conditionalFormatting sqref="T40:AA40">
    <cfRule type="expression" dxfId="1743" priority="23">
      <formula>IF(OR(T$54&gt;T$40,T$54&lt;T$40),TRUE,FALSE)</formula>
    </cfRule>
  </conditionalFormatting>
  <conditionalFormatting sqref="AA57 AD57 AG57 AJ57">
    <cfRule type="expression" dxfId="1742" priority="21">
      <formula>IF(OR($AA$57="（■",$AD$57="■",$AG$57="■",$AJ$57="■"),FALSE,TRUE)</formula>
    </cfRule>
  </conditionalFormatting>
  <conditionalFormatting sqref="AC59 AF59:AF60 Z59:Z61 AI59:AI61 AD61">
    <cfRule type="expression" dxfId="1741" priority="20">
      <formula>IF(OR($Z$59="■",$Z$60="■",$Z$61="■",$AC$59="■",$AF$59="■",$AI$59="■",$AF$60="■"),FALSE,TRUE)</formula>
    </cfRule>
  </conditionalFormatting>
  <conditionalFormatting sqref="AI63">
    <cfRule type="expression" dxfId="1740" priority="33">
      <formula>$AI$63&gt;40</formula>
    </cfRule>
  </conditionalFormatting>
  <conditionalFormatting sqref="AI64">
    <cfRule type="expression" dxfId="1739" priority="32">
      <formula>$AI$64&gt;5</formula>
    </cfRule>
  </conditionalFormatting>
  <dataValidations count="10">
    <dataValidation type="list" allowBlank="1" showInputMessage="1" showErrorMessage="1" sqref="Y61" xr:uid="{96C96E85-538C-47A7-B369-0DC2E04AD571}">
      <formula1>$AP$59:$AP$60</formula1>
    </dataValidation>
    <dataValidation type="list" allowBlank="1" showInputMessage="1" showErrorMessage="1" sqref="Z56:AM56" xr:uid="{7B5F60C8-A9B5-43C9-BED0-D74C2E75AEA9}">
      <formula1>$AP$48:$AP$57</formula1>
    </dataValidation>
    <dataValidation type="list" showInputMessage="1" showErrorMessage="1" sqref="AA57" xr:uid="{8226F80B-46D2-4B89-8E45-759D2F1C9B09}">
      <formula1>$AP$62:$AP$63</formula1>
    </dataValidation>
    <dataValidation type="list" showInputMessage="1" showErrorMessage="1" sqref="Q59 N59:N61 AD57 AG57 AJ57 Z59:Z61 AC59 AF59:AF60 AI59" xr:uid="{72DA9EF2-5E10-4E7F-8C7C-B448EE47CA7B}">
      <formula1>$AP$64:$AP$65</formula1>
    </dataValidation>
    <dataValidation type="list" allowBlank="1" showInputMessage="1" showErrorMessage="1" sqref="G63:G66" xr:uid="{7E5CC8D0-8C81-4A34-91C9-FC1B3DC2F024}">
      <formula1>$AP$67</formula1>
    </dataValidation>
    <dataValidation type="list" allowBlank="1" showInputMessage="1" showErrorMessage="1" sqref="Z55:AM55" xr:uid="{D1AF4D69-601B-45A5-A056-6404653F7A76}">
      <formula1>$AP$43:$AP$46</formula1>
    </dataValidation>
    <dataValidation type="list" allowBlank="1" showInputMessage="1" showErrorMessage="1" sqref="D4" xr:uid="{D862BBC9-7193-43CB-8747-F67D04CB97A6}">
      <formula1>$AP$72:$AP$121</formula1>
    </dataValidation>
    <dataValidation type="list" allowBlank="1" showInputMessage="1" showErrorMessage="1" sqref="L68:L71" xr:uid="{566F16F8-92EF-4FD1-ABC8-33F7861064E4}">
      <formula1>"有,無"</formula1>
    </dataValidation>
    <dataValidation type="list" allowBlank="1" showInputMessage="1" showErrorMessage="1" sqref="L72" xr:uid="{3501B9F4-1DD4-4A34-B06C-9B3ED0D36C0B}">
      <formula1>"該当,非該当"</formula1>
    </dataValidation>
    <dataValidation type="list" allowBlank="1" showInputMessage="1" showErrorMessage="1" sqref="W63:AD66" xr:uid="{BCE5FC5E-06B5-46F7-B865-2C41AA519357}">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DBFF3-658D-4B0E-9A61-BFAD39E9333F}">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RiQUaQCzfQBdTXGj2TDq+0K+x0jj6HZBWPK4nPQ8naii8iZeDmpsp+tXr5QuyPyy1Vvz/WqSd6rpJEhBcaeig==" saltValue="xnTfXlzmek3uGiW+yYOqwQ=="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738" priority="17">
      <formula>LEN(TRIM(E43))=0</formula>
    </cfRule>
  </conditionalFormatting>
  <conditionalFormatting sqref="E43:H44">
    <cfRule type="expression" dxfId="1737" priority="16">
      <formula>IF(AND($E43="",$J43&gt;1),TRUE,FALSE)</formula>
    </cfRule>
  </conditionalFormatting>
  <conditionalFormatting sqref="J56">
    <cfRule type="expression" dxfId="1736" priority="18">
      <formula>J$56&lt;J$55</formula>
    </cfRule>
  </conditionalFormatting>
  <conditionalFormatting sqref="J61:L61">
    <cfRule type="expression" dxfId="1735" priority="37">
      <formula>IF($J$61&lt;$J$47,TRUE,FALSE)</formula>
    </cfRule>
  </conditionalFormatting>
  <conditionalFormatting sqref="J55:S56">
    <cfRule type="containsBlanks" dxfId="1734" priority="19">
      <formula>LEN(TRIM(J55))=0</formula>
    </cfRule>
  </conditionalFormatting>
  <conditionalFormatting sqref="J4:W4">
    <cfRule type="containsBlanks" dxfId="1733" priority="34">
      <formula>LEN(TRIM(J4))=0</formula>
    </cfRule>
  </conditionalFormatting>
  <conditionalFormatting sqref="L68">
    <cfRule type="expression" dxfId="1732" priority="24">
      <formula>IF(AND($L$68="有",$J$40=K$40),TRUE,FALSE)</formula>
    </cfRule>
  </conditionalFormatting>
  <conditionalFormatting sqref="M54 P54">
    <cfRule type="expression" dxfId="1731" priority="15">
      <formula>IF(OR(M$54&gt;M$40,M$54&lt;M$40),TRUE,FALSE)</formula>
    </cfRule>
  </conditionalFormatting>
  <conditionalFormatting sqref="M56:O56">
    <cfRule type="expression" dxfId="1730"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729" priority="31">
      <formula>LEN(TRIM(B4))=0</formula>
    </cfRule>
  </conditionalFormatting>
  <conditionalFormatting sqref="M63:O66">
    <cfRule type="expression" dxfId="1728" priority="25">
      <formula>IF(SUM($M$63:$O$66)&lt;$J$47,TRUE,FALSE)</formula>
    </cfRule>
  </conditionalFormatting>
  <conditionalFormatting sqref="M12:S12">
    <cfRule type="expression" dxfId="1727" priority="12">
      <formula>IF(OR(SUM($M$12:$S$12)&gt;$K$12,SUM($M$12:$S$12)&lt;$K$12),IF(AND($M$12="",$P$12=""),FALSE,TRUE),FALSE)</formula>
    </cfRule>
  </conditionalFormatting>
  <conditionalFormatting sqref="M12:S14 M15:M37 P15:S37 M38:S39 M43:S53">
    <cfRule type="expression" dxfId="1726" priority="36">
      <formula>IF($M$56=$P$56,TRUE,FALSE)</formula>
    </cfRule>
  </conditionalFormatting>
  <conditionalFormatting sqref="M13:S13">
    <cfRule type="expression" dxfId="1725" priority="11">
      <formula>IF(OR(SUM($M$13:$S$13)&gt;$K$13,SUM($M$13:$S$13)&lt;$K$13),IF(AND($M$13="",$P$13=""),FALSE,TRUE),FALSE)</formula>
    </cfRule>
  </conditionalFormatting>
  <conditionalFormatting sqref="M14:S14">
    <cfRule type="expression" dxfId="1724" priority="10">
      <formula>IF(OR(SUM($M$14:$S$14)&gt;$K$14,SUM($M$14:$S$14)&lt;$K$14),IF(AND($M$14="",$P$14=""),FALSE,TRUE),FALSE)</formula>
    </cfRule>
  </conditionalFormatting>
  <conditionalFormatting sqref="M15:S15">
    <cfRule type="expression" dxfId="1723" priority="9">
      <formula>IF(OR(SUM($M$15:$S$15)&gt;$K$15,SUM($M$15:$S$15)&lt;$K$15),IF(AND($M$15="",$P$15=""),FALSE,TRUE),FALSE)</formula>
    </cfRule>
  </conditionalFormatting>
  <conditionalFormatting sqref="M16:S16">
    <cfRule type="expression" dxfId="1722" priority="8">
      <formula>IF(OR(SUM($M$16:$S$16)&gt;$K$16,SUM($M$16:$S$16)&lt;$K$16),IF(AND($M$16="",$P$16=""),FALSE,TRUE),FALSE)</formula>
    </cfRule>
  </conditionalFormatting>
  <conditionalFormatting sqref="M17:S17">
    <cfRule type="expression" dxfId="1721" priority="7">
      <formula>IF(OR(SUM($M$17:$S$17)&gt;$K$17,SUM($M$17:$S$17)&lt;$K$17),IF(AND($M$17="",$P$17=""),FALSE,TRUE),FALSE)</formula>
    </cfRule>
  </conditionalFormatting>
  <conditionalFormatting sqref="M18:S18">
    <cfRule type="expression" dxfId="1720" priority="6">
      <formula>IF(OR(SUM($M$18:$S$18)&gt;$K$18,SUM($M$18:$S$18)&lt;$K$18),IF(AND($M$18="",$P$18=""),FALSE,TRUE),FALSE)</formula>
    </cfRule>
  </conditionalFormatting>
  <conditionalFormatting sqref="M19:S19">
    <cfRule type="expression" dxfId="1719" priority="5">
      <formula>IF(OR(SUM($M$19:$S$19)&gt;$K$19,SUM($M$19:$S$19)&lt;$K$19),IF(AND($M$19="",$P$19=""),FALSE,TRUE),FALSE)</formula>
    </cfRule>
  </conditionalFormatting>
  <conditionalFormatting sqref="M20:S20">
    <cfRule type="expression" dxfId="1718" priority="4">
      <formula>IF(OR(SUM($M$20:$S$20)&gt;$K$20,SUM($M$20:$S$20)&lt;$K$20),IF(AND($M$20="",$P$20=""),FALSE,TRUE),FALSE)</formula>
    </cfRule>
  </conditionalFormatting>
  <conditionalFormatting sqref="M21:S21">
    <cfRule type="expression" dxfId="1717" priority="3">
      <formula>IF(OR(SUM($M21:$S21)&gt;$K21,SUM($M21:$S21)&lt;$K21),IF(AND($M21="",$P21=""),FALSE,TRUE),FALSE)</formula>
    </cfRule>
  </conditionalFormatting>
  <conditionalFormatting sqref="M22:S40">
    <cfRule type="expression" dxfId="1716" priority="2">
      <formula>IF(OR(SUM($M22:$S22)&gt;$K22,SUM($M22:$S22)&lt;$K22),IF(AND($M22="",$P22=""),FALSE,TRUE),FALSE)</formula>
    </cfRule>
  </conditionalFormatting>
  <conditionalFormatting sqref="M43:S54">
    <cfRule type="expression" dxfId="1715" priority="1">
      <formula>IF(OR(SUM($M43:$S43)&gt;$J43,SUM($M43:$S43)&lt;$J43),IF(AND($M43="",$P43=""),FALSE,TRUE),FALSE)</formula>
    </cfRule>
  </conditionalFormatting>
  <conditionalFormatting sqref="M12:AA39 M43:AA53">
    <cfRule type="expression" dxfId="1714" priority="35">
      <formula>M12&lt;0</formula>
    </cfRule>
  </conditionalFormatting>
  <conditionalFormatting sqref="O68">
    <cfRule type="expression" dxfId="1713" priority="29">
      <formula>IF(AND($L$68="有",$O$68=""),TRUE,FALSE)</formula>
    </cfRule>
  </conditionalFormatting>
  <conditionalFormatting sqref="O69">
    <cfRule type="expression" dxfId="1712" priority="28">
      <formula>IF(AND($L$69="有",$O$69=""),TRUE,FALSE)</formula>
    </cfRule>
  </conditionalFormatting>
  <conditionalFormatting sqref="P70">
    <cfRule type="expression" dxfId="1711" priority="27">
      <formula>IF(AND($L$70="有",$P$70=""),TRUE,FALSE)</formula>
    </cfRule>
  </conditionalFormatting>
  <conditionalFormatting sqref="P71">
    <cfRule type="expression" dxfId="1710" priority="26">
      <formula>IF(AND($L$71="有",$P$71=""),TRUE,FALSE)</formula>
    </cfRule>
  </conditionalFormatting>
  <conditionalFormatting sqref="P56:S56">
    <cfRule type="expression" dxfId="1709" priority="13">
      <formula>$P$56&lt;$P$55</formula>
    </cfRule>
  </conditionalFormatting>
  <conditionalFormatting sqref="Q59 N59:N61 O61">
    <cfRule type="expression" dxfId="1708" priority="22">
      <formula>IF(OR($N$59="■",$N$60="■",$N$61="■",$Q$59="■"),FALSE,TRUE)</formula>
    </cfRule>
  </conditionalFormatting>
  <conditionalFormatting sqref="T54:X54">
    <cfRule type="expression" dxfId="1707" priority="30">
      <formula>IF(OR(T$54&gt;T$40,T$54&lt;T$40),TRUE,FALSE)</formula>
    </cfRule>
  </conditionalFormatting>
  <conditionalFormatting sqref="T40:AA40">
    <cfRule type="expression" dxfId="1706" priority="23">
      <formula>IF(OR(T$54&gt;T$40,T$54&lt;T$40),TRUE,FALSE)</formula>
    </cfRule>
  </conditionalFormatting>
  <conditionalFormatting sqref="AA57 AD57 AG57 AJ57">
    <cfRule type="expression" dxfId="1705" priority="21">
      <formula>IF(OR($AA$57="（■",$AD$57="■",$AG$57="■",$AJ$57="■"),FALSE,TRUE)</formula>
    </cfRule>
  </conditionalFormatting>
  <conditionalFormatting sqref="AC59 AF59:AF60 Z59:Z61 AI59:AI61 AD61">
    <cfRule type="expression" dxfId="1704" priority="20">
      <formula>IF(OR($Z$59="■",$Z$60="■",$Z$61="■",$AC$59="■",$AF$59="■",$AI$59="■",$AF$60="■"),FALSE,TRUE)</formula>
    </cfRule>
  </conditionalFormatting>
  <conditionalFormatting sqref="AI63">
    <cfRule type="expression" dxfId="1703" priority="33">
      <formula>$AI$63&gt;40</formula>
    </cfRule>
  </conditionalFormatting>
  <conditionalFormatting sqref="AI64">
    <cfRule type="expression" dxfId="1702" priority="32">
      <formula>$AI$64&gt;5</formula>
    </cfRule>
  </conditionalFormatting>
  <dataValidations count="10">
    <dataValidation type="list" allowBlank="1" showInputMessage="1" showErrorMessage="1" sqref="W63:AD66" xr:uid="{B76FA7A0-70C9-4F8F-A068-F7E14B648DD0}">
      <formula1>$AP$123:$AP$128</formula1>
    </dataValidation>
    <dataValidation type="list" allowBlank="1" showInputMessage="1" showErrorMessage="1" sqref="L72" xr:uid="{0C5F8B5B-C81E-45B7-84F7-5731C10A6006}">
      <formula1>"該当,非該当"</formula1>
    </dataValidation>
    <dataValidation type="list" allowBlank="1" showInputMessage="1" showErrorMessage="1" sqref="L68:L71" xr:uid="{B5EBADF1-B504-4173-B417-7A7E7B8B3AF4}">
      <formula1>"有,無"</formula1>
    </dataValidation>
    <dataValidation type="list" allowBlank="1" showInputMessage="1" showErrorMessage="1" sqref="D4" xr:uid="{0904AF64-BC99-4C3B-86DD-B1615049F22A}">
      <formula1>$AP$72:$AP$121</formula1>
    </dataValidation>
    <dataValidation type="list" allowBlank="1" showInputMessage="1" showErrorMessage="1" sqref="Z55:AM55" xr:uid="{832F0822-C282-4666-8771-85A40BA6E18E}">
      <formula1>$AP$43:$AP$46</formula1>
    </dataValidation>
    <dataValidation type="list" allowBlank="1" showInputMessage="1" showErrorMessage="1" sqref="G63:G66" xr:uid="{83BD5094-51A3-4DA0-AD1C-8175C6314B58}">
      <formula1>$AP$67</formula1>
    </dataValidation>
    <dataValidation type="list" showInputMessage="1" showErrorMessage="1" sqref="Q59 N59:N61 AD57 AG57 AJ57 Z59:Z61 AC59 AF59:AF60 AI59" xr:uid="{758BEA71-F66A-464A-B421-BBA7536CCBEF}">
      <formula1>$AP$64:$AP$65</formula1>
    </dataValidation>
    <dataValidation type="list" showInputMessage="1" showErrorMessage="1" sqref="AA57" xr:uid="{696FE536-1B42-4F61-B965-76097D3F6250}">
      <formula1>$AP$62:$AP$63</formula1>
    </dataValidation>
    <dataValidation type="list" allowBlank="1" showInputMessage="1" showErrorMessage="1" sqref="Z56:AM56" xr:uid="{3650D31F-CBEE-4ED4-AFB8-663E6757069B}">
      <formula1>$AP$48:$AP$57</formula1>
    </dataValidation>
    <dataValidation type="list" allowBlank="1" showInputMessage="1" showErrorMessage="1" sqref="Y61" xr:uid="{BA2FAEF1-3DF6-4EDD-8992-04EC676AA093}">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3FC29-635F-43B1-B0EE-959AB992E7E1}">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MEKlSUwwRDXt1FTYGJLFSu7Sje/MTzluNYDu89kRLCVVFiVbAx9ceX6ZK1sgzfQnlr6Wk93DjZ6Mv/nRivtHrQ==" saltValue="qsFS7zEHAdZfIwbKuEV0G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701" priority="17">
      <formula>LEN(TRIM(E43))=0</formula>
    </cfRule>
  </conditionalFormatting>
  <conditionalFormatting sqref="E43:H44">
    <cfRule type="expression" dxfId="1700" priority="16">
      <formula>IF(AND($E43="",$J43&gt;1),TRUE,FALSE)</formula>
    </cfRule>
  </conditionalFormatting>
  <conditionalFormatting sqref="J56">
    <cfRule type="expression" dxfId="1699" priority="18">
      <formula>J$56&lt;J$55</formula>
    </cfRule>
  </conditionalFormatting>
  <conditionalFormatting sqref="J61:L61">
    <cfRule type="expression" dxfId="1698" priority="37">
      <formula>IF($J$61&lt;$J$47,TRUE,FALSE)</formula>
    </cfRule>
  </conditionalFormatting>
  <conditionalFormatting sqref="J55:S56">
    <cfRule type="containsBlanks" dxfId="1697" priority="19">
      <formula>LEN(TRIM(J55))=0</formula>
    </cfRule>
  </conditionalFormatting>
  <conditionalFormatting sqref="J4:W4">
    <cfRule type="containsBlanks" dxfId="1696" priority="34">
      <formula>LEN(TRIM(J4))=0</formula>
    </cfRule>
  </conditionalFormatting>
  <conditionalFormatting sqref="L68">
    <cfRule type="expression" dxfId="1695" priority="24">
      <formula>IF(AND($L$68="有",$J$40=K$40),TRUE,FALSE)</formula>
    </cfRule>
  </conditionalFormatting>
  <conditionalFormatting sqref="M54 P54">
    <cfRule type="expression" dxfId="1694" priority="15">
      <formula>IF(OR(M$54&gt;M$40,M$54&lt;M$40),TRUE,FALSE)</formula>
    </cfRule>
  </conditionalFormatting>
  <conditionalFormatting sqref="M56:O56">
    <cfRule type="expression" dxfId="1693"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692" priority="31">
      <formula>LEN(TRIM(B4))=0</formula>
    </cfRule>
  </conditionalFormatting>
  <conditionalFormatting sqref="M63:O66">
    <cfRule type="expression" dxfId="1691" priority="25">
      <formula>IF(SUM($M$63:$O$66)&lt;$J$47,TRUE,FALSE)</formula>
    </cfRule>
  </conditionalFormatting>
  <conditionalFormatting sqref="M12:S12">
    <cfRule type="expression" dxfId="1690" priority="12">
      <formula>IF(OR(SUM($M$12:$S$12)&gt;$K$12,SUM($M$12:$S$12)&lt;$K$12),IF(AND($M$12="",$P$12=""),FALSE,TRUE),FALSE)</formula>
    </cfRule>
  </conditionalFormatting>
  <conditionalFormatting sqref="M12:S14 M15:M37 P15:S37 M38:S39 M43:S53">
    <cfRule type="expression" dxfId="1689" priority="36">
      <formula>IF($M$56=$P$56,TRUE,FALSE)</formula>
    </cfRule>
  </conditionalFormatting>
  <conditionalFormatting sqref="M13:S13">
    <cfRule type="expression" dxfId="1688" priority="11">
      <formula>IF(OR(SUM($M$13:$S$13)&gt;$K$13,SUM($M$13:$S$13)&lt;$K$13),IF(AND($M$13="",$P$13=""),FALSE,TRUE),FALSE)</formula>
    </cfRule>
  </conditionalFormatting>
  <conditionalFormatting sqref="M14:S14">
    <cfRule type="expression" dxfId="1687" priority="10">
      <formula>IF(OR(SUM($M$14:$S$14)&gt;$K$14,SUM($M$14:$S$14)&lt;$K$14),IF(AND($M$14="",$P$14=""),FALSE,TRUE),FALSE)</formula>
    </cfRule>
  </conditionalFormatting>
  <conditionalFormatting sqref="M15:S15">
    <cfRule type="expression" dxfId="1686" priority="9">
      <formula>IF(OR(SUM($M$15:$S$15)&gt;$K$15,SUM($M$15:$S$15)&lt;$K$15),IF(AND($M$15="",$P$15=""),FALSE,TRUE),FALSE)</formula>
    </cfRule>
  </conditionalFormatting>
  <conditionalFormatting sqref="M16:S16">
    <cfRule type="expression" dxfId="1685" priority="8">
      <formula>IF(OR(SUM($M$16:$S$16)&gt;$K$16,SUM($M$16:$S$16)&lt;$K$16),IF(AND($M$16="",$P$16=""),FALSE,TRUE),FALSE)</formula>
    </cfRule>
  </conditionalFormatting>
  <conditionalFormatting sqref="M17:S17">
    <cfRule type="expression" dxfId="1684" priority="7">
      <formula>IF(OR(SUM($M$17:$S$17)&gt;$K$17,SUM($M$17:$S$17)&lt;$K$17),IF(AND($M$17="",$P$17=""),FALSE,TRUE),FALSE)</formula>
    </cfRule>
  </conditionalFormatting>
  <conditionalFormatting sqref="M18:S18">
    <cfRule type="expression" dxfId="1683" priority="6">
      <formula>IF(OR(SUM($M$18:$S$18)&gt;$K$18,SUM($M$18:$S$18)&lt;$K$18),IF(AND($M$18="",$P$18=""),FALSE,TRUE),FALSE)</formula>
    </cfRule>
  </conditionalFormatting>
  <conditionalFormatting sqref="M19:S19">
    <cfRule type="expression" dxfId="1682" priority="5">
      <formula>IF(OR(SUM($M$19:$S$19)&gt;$K$19,SUM($M$19:$S$19)&lt;$K$19),IF(AND($M$19="",$P$19=""),FALSE,TRUE),FALSE)</formula>
    </cfRule>
  </conditionalFormatting>
  <conditionalFormatting sqref="M20:S20">
    <cfRule type="expression" dxfId="1681" priority="4">
      <formula>IF(OR(SUM($M$20:$S$20)&gt;$K$20,SUM($M$20:$S$20)&lt;$K$20),IF(AND($M$20="",$P$20=""),FALSE,TRUE),FALSE)</formula>
    </cfRule>
  </conditionalFormatting>
  <conditionalFormatting sqref="M21:S21">
    <cfRule type="expression" dxfId="1680" priority="3">
      <formula>IF(OR(SUM($M21:$S21)&gt;$K21,SUM($M21:$S21)&lt;$K21),IF(AND($M21="",$P21=""),FALSE,TRUE),FALSE)</formula>
    </cfRule>
  </conditionalFormatting>
  <conditionalFormatting sqref="M22:S40">
    <cfRule type="expression" dxfId="1679" priority="2">
      <formula>IF(OR(SUM($M22:$S22)&gt;$K22,SUM($M22:$S22)&lt;$K22),IF(AND($M22="",$P22=""),FALSE,TRUE),FALSE)</formula>
    </cfRule>
  </conditionalFormatting>
  <conditionalFormatting sqref="M43:S54">
    <cfRule type="expression" dxfId="1678" priority="1">
      <formula>IF(OR(SUM($M43:$S43)&gt;$J43,SUM($M43:$S43)&lt;$J43),IF(AND($M43="",$P43=""),FALSE,TRUE),FALSE)</formula>
    </cfRule>
  </conditionalFormatting>
  <conditionalFormatting sqref="M12:AA39 M43:AA53">
    <cfRule type="expression" dxfId="1677" priority="35">
      <formula>M12&lt;0</formula>
    </cfRule>
  </conditionalFormatting>
  <conditionalFormatting sqref="O68">
    <cfRule type="expression" dxfId="1676" priority="29">
      <formula>IF(AND($L$68="有",$O$68=""),TRUE,FALSE)</formula>
    </cfRule>
  </conditionalFormatting>
  <conditionalFormatting sqref="O69">
    <cfRule type="expression" dxfId="1675" priority="28">
      <formula>IF(AND($L$69="有",$O$69=""),TRUE,FALSE)</formula>
    </cfRule>
  </conditionalFormatting>
  <conditionalFormatting sqref="P70">
    <cfRule type="expression" dxfId="1674" priority="27">
      <formula>IF(AND($L$70="有",$P$70=""),TRUE,FALSE)</formula>
    </cfRule>
  </conditionalFormatting>
  <conditionalFormatting sqref="P71">
    <cfRule type="expression" dxfId="1673" priority="26">
      <formula>IF(AND($L$71="有",$P$71=""),TRUE,FALSE)</formula>
    </cfRule>
  </conditionalFormatting>
  <conditionalFormatting sqref="P56:S56">
    <cfRule type="expression" dxfId="1672" priority="13">
      <formula>$P$56&lt;$P$55</formula>
    </cfRule>
  </conditionalFormatting>
  <conditionalFormatting sqref="Q59 N59:N61 O61">
    <cfRule type="expression" dxfId="1671" priority="22">
      <formula>IF(OR($N$59="■",$N$60="■",$N$61="■",$Q$59="■"),FALSE,TRUE)</formula>
    </cfRule>
  </conditionalFormatting>
  <conditionalFormatting sqref="T54:X54">
    <cfRule type="expression" dxfId="1670" priority="30">
      <formula>IF(OR(T$54&gt;T$40,T$54&lt;T$40),TRUE,FALSE)</formula>
    </cfRule>
  </conditionalFormatting>
  <conditionalFormatting sqref="T40:AA40">
    <cfRule type="expression" dxfId="1669" priority="23">
      <formula>IF(OR(T$54&gt;T$40,T$54&lt;T$40),TRUE,FALSE)</formula>
    </cfRule>
  </conditionalFormatting>
  <conditionalFormatting sqref="AA57 AD57 AG57 AJ57">
    <cfRule type="expression" dxfId="1668" priority="21">
      <formula>IF(OR($AA$57="（■",$AD$57="■",$AG$57="■",$AJ$57="■"),FALSE,TRUE)</formula>
    </cfRule>
  </conditionalFormatting>
  <conditionalFormatting sqref="AC59 AF59:AF60 Z59:Z61 AI59:AI61 AD61">
    <cfRule type="expression" dxfId="1667" priority="20">
      <formula>IF(OR($Z$59="■",$Z$60="■",$Z$61="■",$AC$59="■",$AF$59="■",$AI$59="■",$AF$60="■"),FALSE,TRUE)</formula>
    </cfRule>
  </conditionalFormatting>
  <conditionalFormatting sqref="AI63">
    <cfRule type="expression" dxfId="1666" priority="33">
      <formula>$AI$63&gt;40</formula>
    </cfRule>
  </conditionalFormatting>
  <conditionalFormatting sqref="AI64">
    <cfRule type="expression" dxfId="1665" priority="32">
      <formula>$AI$64&gt;5</formula>
    </cfRule>
  </conditionalFormatting>
  <dataValidations count="10">
    <dataValidation type="list" allowBlank="1" showInputMessage="1" showErrorMessage="1" sqref="W63:AD66" xr:uid="{A8782619-9E08-4644-8372-4473BEDECCA4}">
      <formula1>$AP$123:$AP$128</formula1>
    </dataValidation>
    <dataValidation type="list" allowBlank="1" showInputMessage="1" showErrorMessage="1" sqref="L72" xr:uid="{6F593D03-F378-4B1D-8BB9-7012EF8156F5}">
      <formula1>"該当,非該当"</formula1>
    </dataValidation>
    <dataValidation type="list" allowBlank="1" showInputMessage="1" showErrorMessage="1" sqref="L68:L71" xr:uid="{9B2E3E06-B748-48E8-8F5D-8C9A0EC52825}">
      <formula1>"有,無"</formula1>
    </dataValidation>
    <dataValidation type="list" allowBlank="1" showInputMessage="1" showErrorMessage="1" sqref="D4" xr:uid="{5B94F3C2-6E97-424B-A4A9-3A0B220B6C3A}">
      <formula1>$AP$72:$AP$121</formula1>
    </dataValidation>
    <dataValidation type="list" allowBlank="1" showInputMessage="1" showErrorMessage="1" sqref="Z55:AM55" xr:uid="{F6ACEB10-FC03-4CCA-BDF2-99C19C8D02ED}">
      <formula1>$AP$43:$AP$46</formula1>
    </dataValidation>
    <dataValidation type="list" allowBlank="1" showInputMessage="1" showErrorMessage="1" sqref="G63:G66" xr:uid="{6282D1B7-083C-487B-9B02-CF6430735EF5}">
      <formula1>$AP$67</formula1>
    </dataValidation>
    <dataValidation type="list" showInputMessage="1" showErrorMessage="1" sqref="Q59 N59:N61 AD57 AG57 AJ57 Z59:Z61 AC59 AF59:AF60 AI59" xr:uid="{065F53EE-2CC7-44AD-A206-88645235C2DC}">
      <formula1>$AP$64:$AP$65</formula1>
    </dataValidation>
    <dataValidation type="list" showInputMessage="1" showErrorMessage="1" sqref="AA57" xr:uid="{EEB069D8-6106-4FF3-87C8-4F6875133F8D}">
      <formula1>$AP$62:$AP$63</formula1>
    </dataValidation>
    <dataValidation type="list" allowBlank="1" showInputMessage="1" showErrorMessage="1" sqref="Z56:AM56" xr:uid="{32A57FEC-B405-456E-86E9-07BCDD452AE6}">
      <formula1>$AP$48:$AP$57</formula1>
    </dataValidation>
    <dataValidation type="list" allowBlank="1" showInputMessage="1" showErrorMessage="1" sqref="Y61" xr:uid="{8C22971B-2EAA-4F82-BCCF-996E28454E86}">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6950E-01DD-460F-8918-76D1AAADDB4F}">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HrVapwPGI259QZhrYxQIAVm3wfqxksCcdWGDfrFngiIpWqEGObrvMQ9lmDGe/lnSgeg1hN/I8sb1XJApvHhABw==" saltValue="8xV+3uNdagkNbq3e4lXKbQ=="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664" priority="17">
      <formula>LEN(TRIM(E43))=0</formula>
    </cfRule>
  </conditionalFormatting>
  <conditionalFormatting sqref="E43:H44">
    <cfRule type="expression" dxfId="1663" priority="16">
      <formula>IF(AND($E43="",$J43&gt;1),TRUE,FALSE)</formula>
    </cfRule>
  </conditionalFormatting>
  <conditionalFormatting sqref="J56">
    <cfRule type="expression" dxfId="1662" priority="18">
      <formula>J$56&lt;J$55</formula>
    </cfRule>
  </conditionalFormatting>
  <conditionalFormatting sqref="J61:L61">
    <cfRule type="expression" dxfId="1661" priority="37">
      <formula>IF($J$61&lt;$J$47,TRUE,FALSE)</formula>
    </cfRule>
  </conditionalFormatting>
  <conditionalFormatting sqref="J55:S56">
    <cfRule type="containsBlanks" dxfId="1660" priority="19">
      <formula>LEN(TRIM(J55))=0</formula>
    </cfRule>
  </conditionalFormatting>
  <conditionalFormatting sqref="J4:W4">
    <cfRule type="containsBlanks" dxfId="1659" priority="34">
      <formula>LEN(TRIM(J4))=0</formula>
    </cfRule>
  </conditionalFormatting>
  <conditionalFormatting sqref="L68">
    <cfRule type="expression" dxfId="1658" priority="24">
      <formula>IF(AND($L$68="有",$J$40=K$40),TRUE,FALSE)</formula>
    </cfRule>
  </conditionalFormatting>
  <conditionalFormatting sqref="M54 P54">
    <cfRule type="expression" dxfId="1657" priority="15">
      <formula>IF(OR(M$54&gt;M$40,M$54&lt;M$40),TRUE,FALSE)</formula>
    </cfRule>
  </conditionalFormatting>
  <conditionalFormatting sqref="M56:O56">
    <cfRule type="expression" dxfId="1656"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655" priority="31">
      <formula>LEN(TRIM(B4))=0</formula>
    </cfRule>
  </conditionalFormatting>
  <conditionalFormatting sqref="M63:O66">
    <cfRule type="expression" dxfId="1654" priority="25">
      <formula>IF(SUM($M$63:$O$66)&lt;$J$47,TRUE,FALSE)</formula>
    </cfRule>
  </conditionalFormatting>
  <conditionalFormatting sqref="M12:S12">
    <cfRule type="expression" dxfId="1653" priority="12">
      <formula>IF(OR(SUM($M$12:$S$12)&gt;$K$12,SUM($M$12:$S$12)&lt;$K$12),IF(AND($M$12="",$P$12=""),FALSE,TRUE),FALSE)</formula>
    </cfRule>
  </conditionalFormatting>
  <conditionalFormatting sqref="M12:S14 M15:M37 P15:S37 M38:S39 M43:S53">
    <cfRule type="expression" dxfId="1652" priority="36">
      <formula>IF($M$56=$P$56,TRUE,FALSE)</formula>
    </cfRule>
  </conditionalFormatting>
  <conditionalFormatting sqref="M13:S13">
    <cfRule type="expression" dxfId="1651" priority="11">
      <formula>IF(OR(SUM($M$13:$S$13)&gt;$K$13,SUM($M$13:$S$13)&lt;$K$13),IF(AND($M$13="",$P$13=""),FALSE,TRUE),FALSE)</formula>
    </cfRule>
  </conditionalFormatting>
  <conditionalFormatting sqref="M14:S14">
    <cfRule type="expression" dxfId="1650" priority="10">
      <formula>IF(OR(SUM($M$14:$S$14)&gt;$K$14,SUM($M$14:$S$14)&lt;$K$14),IF(AND($M$14="",$P$14=""),FALSE,TRUE),FALSE)</formula>
    </cfRule>
  </conditionalFormatting>
  <conditionalFormatting sqref="M15:S15">
    <cfRule type="expression" dxfId="1649" priority="9">
      <formula>IF(OR(SUM($M$15:$S$15)&gt;$K$15,SUM($M$15:$S$15)&lt;$K$15),IF(AND($M$15="",$P$15=""),FALSE,TRUE),FALSE)</formula>
    </cfRule>
  </conditionalFormatting>
  <conditionalFormatting sqref="M16:S16">
    <cfRule type="expression" dxfId="1648" priority="8">
      <formula>IF(OR(SUM($M$16:$S$16)&gt;$K$16,SUM($M$16:$S$16)&lt;$K$16),IF(AND($M$16="",$P$16=""),FALSE,TRUE),FALSE)</formula>
    </cfRule>
  </conditionalFormatting>
  <conditionalFormatting sqref="M17:S17">
    <cfRule type="expression" dxfId="1647" priority="7">
      <formula>IF(OR(SUM($M$17:$S$17)&gt;$K$17,SUM($M$17:$S$17)&lt;$K$17),IF(AND($M$17="",$P$17=""),FALSE,TRUE),FALSE)</formula>
    </cfRule>
  </conditionalFormatting>
  <conditionalFormatting sqref="M18:S18">
    <cfRule type="expression" dxfId="1646" priority="6">
      <formula>IF(OR(SUM($M$18:$S$18)&gt;$K$18,SUM($M$18:$S$18)&lt;$K$18),IF(AND($M$18="",$P$18=""),FALSE,TRUE),FALSE)</formula>
    </cfRule>
  </conditionalFormatting>
  <conditionalFormatting sqref="M19:S19">
    <cfRule type="expression" dxfId="1645" priority="5">
      <formula>IF(OR(SUM($M$19:$S$19)&gt;$K$19,SUM($M$19:$S$19)&lt;$K$19),IF(AND($M$19="",$P$19=""),FALSE,TRUE),FALSE)</formula>
    </cfRule>
  </conditionalFormatting>
  <conditionalFormatting sqref="M20:S20">
    <cfRule type="expression" dxfId="1644" priority="4">
      <formula>IF(OR(SUM($M$20:$S$20)&gt;$K$20,SUM($M$20:$S$20)&lt;$K$20),IF(AND($M$20="",$P$20=""),FALSE,TRUE),FALSE)</formula>
    </cfRule>
  </conditionalFormatting>
  <conditionalFormatting sqref="M21:S21">
    <cfRule type="expression" dxfId="1643" priority="3">
      <formula>IF(OR(SUM($M21:$S21)&gt;$K21,SUM($M21:$S21)&lt;$K21),IF(AND($M21="",$P21=""),FALSE,TRUE),FALSE)</formula>
    </cfRule>
  </conditionalFormatting>
  <conditionalFormatting sqref="M22:S40">
    <cfRule type="expression" dxfId="1642" priority="2">
      <formula>IF(OR(SUM($M22:$S22)&gt;$K22,SUM($M22:$S22)&lt;$K22),IF(AND($M22="",$P22=""),FALSE,TRUE),FALSE)</formula>
    </cfRule>
  </conditionalFormatting>
  <conditionalFormatting sqref="M43:S54">
    <cfRule type="expression" dxfId="1641" priority="1">
      <formula>IF(OR(SUM($M43:$S43)&gt;$J43,SUM($M43:$S43)&lt;$J43),IF(AND($M43="",$P43=""),FALSE,TRUE),FALSE)</formula>
    </cfRule>
  </conditionalFormatting>
  <conditionalFormatting sqref="M12:AA39 M43:AA53">
    <cfRule type="expression" dxfId="1640" priority="35">
      <formula>M12&lt;0</formula>
    </cfRule>
  </conditionalFormatting>
  <conditionalFormatting sqref="O68">
    <cfRule type="expression" dxfId="1639" priority="29">
      <formula>IF(AND($L$68="有",$O$68=""),TRUE,FALSE)</formula>
    </cfRule>
  </conditionalFormatting>
  <conditionalFormatting sqref="O69">
    <cfRule type="expression" dxfId="1638" priority="28">
      <formula>IF(AND($L$69="有",$O$69=""),TRUE,FALSE)</formula>
    </cfRule>
  </conditionalFormatting>
  <conditionalFormatting sqref="P70">
    <cfRule type="expression" dxfId="1637" priority="27">
      <formula>IF(AND($L$70="有",$P$70=""),TRUE,FALSE)</formula>
    </cfRule>
  </conditionalFormatting>
  <conditionalFormatting sqref="P71">
    <cfRule type="expression" dxfId="1636" priority="26">
      <formula>IF(AND($L$71="有",$P$71=""),TRUE,FALSE)</formula>
    </cfRule>
  </conditionalFormatting>
  <conditionalFormatting sqref="P56:S56">
    <cfRule type="expression" dxfId="1635" priority="13">
      <formula>$P$56&lt;$P$55</formula>
    </cfRule>
  </conditionalFormatting>
  <conditionalFormatting sqref="Q59 N59:N61 O61">
    <cfRule type="expression" dxfId="1634" priority="22">
      <formula>IF(OR($N$59="■",$N$60="■",$N$61="■",$Q$59="■"),FALSE,TRUE)</formula>
    </cfRule>
  </conditionalFormatting>
  <conditionalFormatting sqref="T54:X54">
    <cfRule type="expression" dxfId="1633" priority="30">
      <formula>IF(OR(T$54&gt;T$40,T$54&lt;T$40),TRUE,FALSE)</formula>
    </cfRule>
  </conditionalFormatting>
  <conditionalFormatting sqref="T40:AA40">
    <cfRule type="expression" dxfId="1632" priority="23">
      <formula>IF(OR(T$54&gt;T$40,T$54&lt;T$40),TRUE,FALSE)</formula>
    </cfRule>
  </conditionalFormatting>
  <conditionalFormatting sqref="AA57 AD57 AG57 AJ57">
    <cfRule type="expression" dxfId="1631" priority="21">
      <formula>IF(OR($AA$57="（■",$AD$57="■",$AG$57="■",$AJ$57="■"),FALSE,TRUE)</formula>
    </cfRule>
  </conditionalFormatting>
  <conditionalFormatting sqref="AC59 AF59:AF60 Z59:Z61 AI59:AI61 AD61">
    <cfRule type="expression" dxfId="1630" priority="20">
      <formula>IF(OR($Z$59="■",$Z$60="■",$Z$61="■",$AC$59="■",$AF$59="■",$AI$59="■",$AF$60="■"),FALSE,TRUE)</formula>
    </cfRule>
  </conditionalFormatting>
  <conditionalFormatting sqref="AI63">
    <cfRule type="expression" dxfId="1629" priority="33">
      <formula>$AI$63&gt;40</formula>
    </cfRule>
  </conditionalFormatting>
  <conditionalFormatting sqref="AI64">
    <cfRule type="expression" dxfId="1628" priority="32">
      <formula>$AI$64&gt;5</formula>
    </cfRule>
  </conditionalFormatting>
  <dataValidations count="10">
    <dataValidation type="list" allowBlank="1" showInputMessage="1" showErrorMessage="1" sqref="Y61" xr:uid="{DC20F93F-2557-4AEA-AD22-70513B6B579B}">
      <formula1>$AP$59:$AP$60</formula1>
    </dataValidation>
    <dataValidation type="list" allowBlank="1" showInputMessage="1" showErrorMessage="1" sqref="Z56:AM56" xr:uid="{CEB47399-8EFA-455F-9E68-8572A354301E}">
      <formula1>$AP$48:$AP$57</formula1>
    </dataValidation>
    <dataValidation type="list" showInputMessage="1" showErrorMessage="1" sqref="AA57" xr:uid="{2AC9BD26-641C-4409-A52E-F6A328645F51}">
      <formula1>$AP$62:$AP$63</formula1>
    </dataValidation>
    <dataValidation type="list" showInputMessage="1" showErrorMessage="1" sqref="Q59 N59:N61 AD57 AG57 AJ57 Z59:Z61 AC59 AF59:AF60 AI59" xr:uid="{48A69F2B-EF41-416F-A390-5A366E49121D}">
      <formula1>$AP$64:$AP$65</formula1>
    </dataValidation>
    <dataValidation type="list" allowBlank="1" showInputMessage="1" showErrorMessage="1" sqref="G63:G66" xr:uid="{B134F6AC-E088-408C-A6B9-AF9E2454ACAD}">
      <formula1>$AP$67</formula1>
    </dataValidation>
    <dataValidation type="list" allowBlank="1" showInputMessage="1" showErrorMessage="1" sqref="Z55:AM55" xr:uid="{4298F82B-0CC6-42D2-8353-C925327A418C}">
      <formula1>$AP$43:$AP$46</formula1>
    </dataValidation>
    <dataValidation type="list" allowBlank="1" showInputMessage="1" showErrorMessage="1" sqref="D4" xr:uid="{F80E0BED-0362-4FD7-9A5A-0C00CA3E2F91}">
      <formula1>$AP$72:$AP$121</formula1>
    </dataValidation>
    <dataValidation type="list" allowBlank="1" showInputMessage="1" showErrorMessage="1" sqref="L68:L71" xr:uid="{C8C83340-E35D-4F8B-B9FA-43FB243CBE4E}">
      <formula1>"有,無"</formula1>
    </dataValidation>
    <dataValidation type="list" allowBlank="1" showInputMessage="1" showErrorMessage="1" sqref="L72" xr:uid="{93C924B0-456B-469E-A368-BBBF738E2347}">
      <formula1>"該当,非該当"</formula1>
    </dataValidation>
    <dataValidation type="list" allowBlank="1" showInputMessage="1" showErrorMessage="1" sqref="W63:AD66" xr:uid="{E95E9D4C-510A-4227-A7BF-C4DF817D170C}">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809C9-8524-45CA-9506-4114FA53A7E9}">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sYTI7S3pbLWPd0c6uI3lUY3wtiXPGU+NxLZFXlucisQHwi5cvRSZAfHkDOorXyaq4GnneZID5k/APZIwQKbVMQ==" saltValue="LbZ4syKhjOJ19tN5b6MLe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627" priority="17">
      <formula>LEN(TRIM(E43))=0</formula>
    </cfRule>
  </conditionalFormatting>
  <conditionalFormatting sqref="E43:H44">
    <cfRule type="expression" dxfId="1626" priority="16">
      <formula>IF(AND($E43="",$J43&gt;1),TRUE,FALSE)</formula>
    </cfRule>
  </conditionalFormatting>
  <conditionalFormatting sqref="J56">
    <cfRule type="expression" dxfId="1625" priority="18">
      <formula>J$56&lt;J$55</formula>
    </cfRule>
  </conditionalFormatting>
  <conditionalFormatting sqref="J61:L61">
    <cfRule type="expression" dxfId="1624" priority="37">
      <formula>IF($J$61&lt;$J$47,TRUE,FALSE)</formula>
    </cfRule>
  </conditionalFormatting>
  <conditionalFormatting sqref="J55:S56">
    <cfRule type="containsBlanks" dxfId="1623" priority="19">
      <formula>LEN(TRIM(J55))=0</formula>
    </cfRule>
  </conditionalFormatting>
  <conditionalFormatting sqref="J4:W4">
    <cfRule type="containsBlanks" dxfId="1622" priority="34">
      <formula>LEN(TRIM(J4))=0</formula>
    </cfRule>
  </conditionalFormatting>
  <conditionalFormatting sqref="L68">
    <cfRule type="expression" dxfId="1621" priority="24">
      <formula>IF(AND($L$68="有",$J$40=K$40),TRUE,FALSE)</formula>
    </cfRule>
  </conditionalFormatting>
  <conditionalFormatting sqref="M54 P54">
    <cfRule type="expression" dxfId="1620" priority="15">
      <formula>IF(OR(M$54&gt;M$40,M$54&lt;M$40),TRUE,FALSE)</formula>
    </cfRule>
  </conditionalFormatting>
  <conditionalFormatting sqref="M56:O56">
    <cfRule type="expression" dxfId="1619"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618" priority="31">
      <formula>LEN(TRIM(B4))=0</formula>
    </cfRule>
  </conditionalFormatting>
  <conditionalFormatting sqref="M63:O66">
    <cfRule type="expression" dxfId="1617" priority="25">
      <formula>IF(SUM($M$63:$O$66)&lt;$J$47,TRUE,FALSE)</formula>
    </cfRule>
  </conditionalFormatting>
  <conditionalFormatting sqref="M12:S12">
    <cfRule type="expression" dxfId="1616" priority="12">
      <formula>IF(OR(SUM($M$12:$S$12)&gt;$K$12,SUM($M$12:$S$12)&lt;$K$12),IF(AND($M$12="",$P$12=""),FALSE,TRUE),FALSE)</formula>
    </cfRule>
  </conditionalFormatting>
  <conditionalFormatting sqref="M12:S14 M15:M37 P15:S37 M38:S39 M43:S53">
    <cfRule type="expression" dxfId="1615" priority="36">
      <formula>IF($M$56=$P$56,TRUE,FALSE)</formula>
    </cfRule>
  </conditionalFormatting>
  <conditionalFormatting sqref="M13:S13">
    <cfRule type="expression" dxfId="1614" priority="11">
      <formula>IF(OR(SUM($M$13:$S$13)&gt;$K$13,SUM($M$13:$S$13)&lt;$K$13),IF(AND($M$13="",$P$13=""),FALSE,TRUE),FALSE)</formula>
    </cfRule>
  </conditionalFormatting>
  <conditionalFormatting sqref="M14:S14">
    <cfRule type="expression" dxfId="1613" priority="10">
      <formula>IF(OR(SUM($M$14:$S$14)&gt;$K$14,SUM($M$14:$S$14)&lt;$K$14),IF(AND($M$14="",$P$14=""),FALSE,TRUE),FALSE)</formula>
    </cfRule>
  </conditionalFormatting>
  <conditionalFormatting sqref="M15:S15">
    <cfRule type="expression" dxfId="1612" priority="9">
      <formula>IF(OR(SUM($M$15:$S$15)&gt;$K$15,SUM($M$15:$S$15)&lt;$K$15),IF(AND($M$15="",$P$15=""),FALSE,TRUE),FALSE)</formula>
    </cfRule>
  </conditionalFormatting>
  <conditionalFormatting sqref="M16:S16">
    <cfRule type="expression" dxfId="1611" priority="8">
      <formula>IF(OR(SUM($M$16:$S$16)&gt;$K$16,SUM($M$16:$S$16)&lt;$K$16),IF(AND($M$16="",$P$16=""),FALSE,TRUE),FALSE)</formula>
    </cfRule>
  </conditionalFormatting>
  <conditionalFormatting sqref="M17:S17">
    <cfRule type="expression" dxfId="1610" priority="7">
      <formula>IF(OR(SUM($M$17:$S$17)&gt;$K$17,SUM($M$17:$S$17)&lt;$K$17),IF(AND($M$17="",$P$17=""),FALSE,TRUE),FALSE)</formula>
    </cfRule>
  </conditionalFormatting>
  <conditionalFormatting sqref="M18:S18">
    <cfRule type="expression" dxfId="1609" priority="6">
      <formula>IF(OR(SUM($M$18:$S$18)&gt;$K$18,SUM($M$18:$S$18)&lt;$K$18),IF(AND($M$18="",$P$18=""),FALSE,TRUE),FALSE)</formula>
    </cfRule>
  </conditionalFormatting>
  <conditionalFormatting sqref="M19:S19">
    <cfRule type="expression" dxfId="1608" priority="5">
      <formula>IF(OR(SUM($M$19:$S$19)&gt;$K$19,SUM($M$19:$S$19)&lt;$K$19),IF(AND($M$19="",$P$19=""),FALSE,TRUE),FALSE)</formula>
    </cfRule>
  </conditionalFormatting>
  <conditionalFormatting sqref="M20:S20">
    <cfRule type="expression" dxfId="1607" priority="4">
      <formula>IF(OR(SUM($M$20:$S$20)&gt;$K$20,SUM($M$20:$S$20)&lt;$K$20),IF(AND($M$20="",$P$20=""),FALSE,TRUE),FALSE)</formula>
    </cfRule>
  </conditionalFormatting>
  <conditionalFormatting sqref="M21:S21">
    <cfRule type="expression" dxfId="1606" priority="3">
      <formula>IF(OR(SUM($M21:$S21)&gt;$K21,SUM($M21:$S21)&lt;$K21),IF(AND($M21="",$P21=""),FALSE,TRUE),FALSE)</formula>
    </cfRule>
  </conditionalFormatting>
  <conditionalFormatting sqref="M22:S40">
    <cfRule type="expression" dxfId="1605" priority="2">
      <formula>IF(OR(SUM($M22:$S22)&gt;$K22,SUM($M22:$S22)&lt;$K22),IF(AND($M22="",$P22=""),FALSE,TRUE),FALSE)</formula>
    </cfRule>
  </conditionalFormatting>
  <conditionalFormatting sqref="M43:S54">
    <cfRule type="expression" dxfId="1604" priority="1">
      <formula>IF(OR(SUM($M43:$S43)&gt;$J43,SUM($M43:$S43)&lt;$J43),IF(AND($M43="",$P43=""),FALSE,TRUE),FALSE)</formula>
    </cfRule>
  </conditionalFormatting>
  <conditionalFormatting sqref="M12:AA39 M43:AA53">
    <cfRule type="expression" dxfId="1603" priority="35">
      <formula>M12&lt;0</formula>
    </cfRule>
  </conditionalFormatting>
  <conditionalFormatting sqref="O68">
    <cfRule type="expression" dxfId="1602" priority="29">
      <formula>IF(AND($L$68="有",$O$68=""),TRUE,FALSE)</formula>
    </cfRule>
  </conditionalFormatting>
  <conditionalFormatting sqref="O69">
    <cfRule type="expression" dxfId="1601" priority="28">
      <formula>IF(AND($L$69="有",$O$69=""),TRUE,FALSE)</formula>
    </cfRule>
  </conditionalFormatting>
  <conditionalFormatting sqref="P70">
    <cfRule type="expression" dxfId="1600" priority="27">
      <formula>IF(AND($L$70="有",$P$70=""),TRUE,FALSE)</formula>
    </cfRule>
  </conditionalFormatting>
  <conditionalFormatting sqref="P71">
    <cfRule type="expression" dxfId="1599" priority="26">
      <formula>IF(AND($L$71="有",$P$71=""),TRUE,FALSE)</formula>
    </cfRule>
  </conditionalFormatting>
  <conditionalFormatting sqref="P56:S56">
    <cfRule type="expression" dxfId="1598" priority="13">
      <formula>$P$56&lt;$P$55</formula>
    </cfRule>
  </conditionalFormatting>
  <conditionalFormatting sqref="Q59 N59:N61 O61">
    <cfRule type="expression" dxfId="1597" priority="22">
      <formula>IF(OR($N$59="■",$N$60="■",$N$61="■",$Q$59="■"),FALSE,TRUE)</formula>
    </cfRule>
  </conditionalFormatting>
  <conditionalFormatting sqref="T54:X54">
    <cfRule type="expression" dxfId="1596" priority="30">
      <formula>IF(OR(T$54&gt;T$40,T$54&lt;T$40),TRUE,FALSE)</formula>
    </cfRule>
  </conditionalFormatting>
  <conditionalFormatting sqref="T40:AA40">
    <cfRule type="expression" dxfId="1595" priority="23">
      <formula>IF(OR(T$54&gt;T$40,T$54&lt;T$40),TRUE,FALSE)</formula>
    </cfRule>
  </conditionalFormatting>
  <conditionalFormatting sqref="AA57 AD57 AG57 AJ57">
    <cfRule type="expression" dxfId="1594" priority="21">
      <formula>IF(OR($AA$57="（■",$AD$57="■",$AG$57="■",$AJ$57="■"),FALSE,TRUE)</formula>
    </cfRule>
  </conditionalFormatting>
  <conditionalFormatting sqref="AC59 AF59:AF60 Z59:Z61 AI59:AI61 AD61">
    <cfRule type="expression" dxfId="1593" priority="20">
      <formula>IF(OR($Z$59="■",$Z$60="■",$Z$61="■",$AC$59="■",$AF$59="■",$AI$59="■",$AF$60="■"),FALSE,TRUE)</formula>
    </cfRule>
  </conditionalFormatting>
  <conditionalFormatting sqref="AI63">
    <cfRule type="expression" dxfId="1592" priority="33">
      <formula>$AI$63&gt;40</formula>
    </cfRule>
  </conditionalFormatting>
  <conditionalFormatting sqref="AI64">
    <cfRule type="expression" dxfId="1591" priority="32">
      <formula>$AI$64&gt;5</formula>
    </cfRule>
  </conditionalFormatting>
  <dataValidations count="10">
    <dataValidation type="list" allowBlank="1" showInputMessage="1" showErrorMessage="1" sqref="W63:AD66" xr:uid="{0B652DD6-53B5-4BEC-93F2-5347B5FBE4A8}">
      <formula1>$AP$123:$AP$128</formula1>
    </dataValidation>
    <dataValidation type="list" allowBlank="1" showInputMessage="1" showErrorMessage="1" sqref="L72" xr:uid="{4159C0CA-0EB6-44B4-A242-C63D1A51F7B7}">
      <formula1>"該当,非該当"</formula1>
    </dataValidation>
    <dataValidation type="list" allowBlank="1" showInputMessage="1" showErrorMessage="1" sqref="L68:L71" xr:uid="{C78EFE3A-F61D-42B5-AFF3-B3447DE1AD78}">
      <formula1>"有,無"</formula1>
    </dataValidation>
    <dataValidation type="list" allowBlank="1" showInputMessage="1" showErrorMessage="1" sqref="D4" xr:uid="{D596E794-C17E-4988-9CC5-20E0805C6C0F}">
      <formula1>$AP$72:$AP$121</formula1>
    </dataValidation>
    <dataValidation type="list" allowBlank="1" showInputMessage="1" showErrorMessage="1" sqref="Z55:AM55" xr:uid="{15E72C0C-39EA-4D6D-9320-A760F1E5BBF8}">
      <formula1>$AP$43:$AP$46</formula1>
    </dataValidation>
    <dataValidation type="list" allowBlank="1" showInputMessage="1" showErrorMessage="1" sqref="G63:G66" xr:uid="{7CE80849-2FBB-4257-B8FF-AA056580B744}">
      <formula1>$AP$67</formula1>
    </dataValidation>
    <dataValidation type="list" showInputMessage="1" showErrorMessage="1" sqref="Q59 N59:N61 AD57 AG57 AJ57 Z59:Z61 AC59 AF59:AF60 AI59" xr:uid="{57C90F79-ACA9-443F-9900-16C454FD112F}">
      <formula1>$AP$64:$AP$65</formula1>
    </dataValidation>
    <dataValidation type="list" showInputMessage="1" showErrorMessage="1" sqref="AA57" xr:uid="{5542A720-8FF1-4FB1-BA21-96D0C6657DEF}">
      <formula1>$AP$62:$AP$63</formula1>
    </dataValidation>
    <dataValidation type="list" allowBlank="1" showInputMessage="1" showErrorMessage="1" sqref="Z56:AM56" xr:uid="{66058356-0A3C-435E-8650-96D165443EDA}">
      <formula1>$AP$48:$AP$57</formula1>
    </dataValidation>
    <dataValidation type="list" allowBlank="1" showInputMessage="1" showErrorMessage="1" sqref="Y61" xr:uid="{77E40153-5448-4D28-BA50-B20C9E2DAF4D}">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82E4C-9A3F-45C9-B155-BADF8AE1D03F}">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wOkdb03Ut8lOAApn0olmZbmoKCdRJ7QJFMi8aBOHa/NDHH/Bat0eimCVAnqIs1T7OeMkdIEvK6yOLgqgJ6YBMQ==" saltValue="D57kC3aI7YpaC4z5t9KL8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590" priority="17">
      <formula>LEN(TRIM(E43))=0</formula>
    </cfRule>
  </conditionalFormatting>
  <conditionalFormatting sqref="E43:H44">
    <cfRule type="expression" dxfId="1589" priority="16">
      <formula>IF(AND($E43="",$J43&gt;1),TRUE,FALSE)</formula>
    </cfRule>
  </conditionalFormatting>
  <conditionalFormatting sqref="J56">
    <cfRule type="expression" dxfId="1588" priority="18">
      <formula>J$56&lt;J$55</formula>
    </cfRule>
  </conditionalFormatting>
  <conditionalFormatting sqref="J61:L61">
    <cfRule type="expression" dxfId="1587" priority="37">
      <formula>IF($J$61&lt;$J$47,TRUE,FALSE)</formula>
    </cfRule>
  </conditionalFormatting>
  <conditionalFormatting sqref="J55:S56">
    <cfRule type="containsBlanks" dxfId="1586" priority="19">
      <formula>LEN(TRIM(J55))=0</formula>
    </cfRule>
  </conditionalFormatting>
  <conditionalFormatting sqref="J4:W4">
    <cfRule type="containsBlanks" dxfId="1585" priority="34">
      <formula>LEN(TRIM(J4))=0</formula>
    </cfRule>
  </conditionalFormatting>
  <conditionalFormatting sqref="L68">
    <cfRule type="expression" dxfId="1584" priority="24">
      <formula>IF(AND($L$68="有",$J$40=K$40),TRUE,FALSE)</formula>
    </cfRule>
  </conditionalFormatting>
  <conditionalFormatting sqref="M54 P54">
    <cfRule type="expression" dxfId="1583" priority="15">
      <formula>IF(OR(M$54&gt;M$40,M$54&lt;M$40),TRUE,FALSE)</formula>
    </cfRule>
  </conditionalFormatting>
  <conditionalFormatting sqref="M56:O56">
    <cfRule type="expression" dxfId="1582"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581" priority="31">
      <formula>LEN(TRIM(B4))=0</formula>
    </cfRule>
  </conditionalFormatting>
  <conditionalFormatting sqref="M63:O66">
    <cfRule type="expression" dxfId="1580" priority="25">
      <formula>IF(SUM($M$63:$O$66)&lt;$J$47,TRUE,FALSE)</formula>
    </cfRule>
  </conditionalFormatting>
  <conditionalFormatting sqref="M12:S12">
    <cfRule type="expression" dxfId="1579" priority="12">
      <formula>IF(OR(SUM($M$12:$S$12)&gt;$K$12,SUM($M$12:$S$12)&lt;$K$12),IF(AND($M$12="",$P$12=""),FALSE,TRUE),FALSE)</formula>
    </cfRule>
  </conditionalFormatting>
  <conditionalFormatting sqref="M12:S14 M15:M37 P15:S37 M38:S39 M43:S53">
    <cfRule type="expression" dxfId="1578" priority="36">
      <formula>IF($M$56=$P$56,TRUE,FALSE)</formula>
    </cfRule>
  </conditionalFormatting>
  <conditionalFormatting sqref="M13:S13">
    <cfRule type="expression" dxfId="1577" priority="11">
      <formula>IF(OR(SUM($M$13:$S$13)&gt;$K$13,SUM($M$13:$S$13)&lt;$K$13),IF(AND($M$13="",$P$13=""),FALSE,TRUE),FALSE)</formula>
    </cfRule>
  </conditionalFormatting>
  <conditionalFormatting sqref="M14:S14">
    <cfRule type="expression" dxfId="1576" priority="10">
      <formula>IF(OR(SUM($M$14:$S$14)&gt;$K$14,SUM($M$14:$S$14)&lt;$K$14),IF(AND($M$14="",$P$14=""),FALSE,TRUE),FALSE)</formula>
    </cfRule>
  </conditionalFormatting>
  <conditionalFormatting sqref="M15:S15">
    <cfRule type="expression" dxfId="1575" priority="9">
      <formula>IF(OR(SUM($M$15:$S$15)&gt;$K$15,SUM($M$15:$S$15)&lt;$K$15),IF(AND($M$15="",$P$15=""),FALSE,TRUE),FALSE)</formula>
    </cfRule>
  </conditionalFormatting>
  <conditionalFormatting sqref="M16:S16">
    <cfRule type="expression" dxfId="1574" priority="8">
      <formula>IF(OR(SUM($M$16:$S$16)&gt;$K$16,SUM($M$16:$S$16)&lt;$K$16),IF(AND($M$16="",$P$16=""),FALSE,TRUE),FALSE)</formula>
    </cfRule>
  </conditionalFormatting>
  <conditionalFormatting sqref="M17:S17">
    <cfRule type="expression" dxfId="1573" priority="7">
      <formula>IF(OR(SUM($M$17:$S$17)&gt;$K$17,SUM($M$17:$S$17)&lt;$K$17),IF(AND($M$17="",$P$17=""),FALSE,TRUE),FALSE)</formula>
    </cfRule>
  </conditionalFormatting>
  <conditionalFormatting sqref="M18:S18">
    <cfRule type="expression" dxfId="1572" priority="6">
      <formula>IF(OR(SUM($M$18:$S$18)&gt;$K$18,SUM($M$18:$S$18)&lt;$K$18),IF(AND($M$18="",$P$18=""),FALSE,TRUE),FALSE)</formula>
    </cfRule>
  </conditionalFormatting>
  <conditionalFormatting sqref="M19:S19">
    <cfRule type="expression" dxfId="1571" priority="5">
      <formula>IF(OR(SUM($M$19:$S$19)&gt;$K$19,SUM($M$19:$S$19)&lt;$K$19),IF(AND($M$19="",$P$19=""),FALSE,TRUE),FALSE)</formula>
    </cfRule>
  </conditionalFormatting>
  <conditionalFormatting sqref="M20:S20">
    <cfRule type="expression" dxfId="1570" priority="4">
      <formula>IF(OR(SUM($M$20:$S$20)&gt;$K$20,SUM($M$20:$S$20)&lt;$K$20),IF(AND($M$20="",$P$20=""),FALSE,TRUE),FALSE)</formula>
    </cfRule>
  </conditionalFormatting>
  <conditionalFormatting sqref="M21:S21">
    <cfRule type="expression" dxfId="1569" priority="3">
      <formula>IF(OR(SUM($M21:$S21)&gt;$K21,SUM($M21:$S21)&lt;$K21),IF(AND($M21="",$P21=""),FALSE,TRUE),FALSE)</formula>
    </cfRule>
  </conditionalFormatting>
  <conditionalFormatting sqref="M22:S40">
    <cfRule type="expression" dxfId="1568" priority="2">
      <formula>IF(OR(SUM($M22:$S22)&gt;$K22,SUM($M22:$S22)&lt;$K22),IF(AND($M22="",$P22=""),FALSE,TRUE),FALSE)</formula>
    </cfRule>
  </conditionalFormatting>
  <conditionalFormatting sqref="M43:S54">
    <cfRule type="expression" dxfId="1567" priority="1">
      <formula>IF(OR(SUM($M43:$S43)&gt;$J43,SUM($M43:$S43)&lt;$J43),IF(AND($M43="",$P43=""),FALSE,TRUE),FALSE)</formula>
    </cfRule>
  </conditionalFormatting>
  <conditionalFormatting sqref="M12:AA39 M43:AA53">
    <cfRule type="expression" dxfId="1566" priority="35">
      <formula>M12&lt;0</formula>
    </cfRule>
  </conditionalFormatting>
  <conditionalFormatting sqref="O68">
    <cfRule type="expression" dxfId="1565" priority="29">
      <formula>IF(AND($L$68="有",$O$68=""),TRUE,FALSE)</formula>
    </cfRule>
  </conditionalFormatting>
  <conditionalFormatting sqref="O69">
    <cfRule type="expression" dxfId="1564" priority="28">
      <formula>IF(AND($L$69="有",$O$69=""),TRUE,FALSE)</formula>
    </cfRule>
  </conditionalFormatting>
  <conditionalFormatting sqref="P70">
    <cfRule type="expression" dxfId="1563" priority="27">
      <formula>IF(AND($L$70="有",$P$70=""),TRUE,FALSE)</formula>
    </cfRule>
  </conditionalFormatting>
  <conditionalFormatting sqref="P71">
    <cfRule type="expression" dxfId="1562" priority="26">
      <formula>IF(AND($L$71="有",$P$71=""),TRUE,FALSE)</formula>
    </cfRule>
  </conditionalFormatting>
  <conditionalFormatting sqref="P56:S56">
    <cfRule type="expression" dxfId="1561" priority="13">
      <formula>$P$56&lt;$P$55</formula>
    </cfRule>
  </conditionalFormatting>
  <conditionalFormatting sqref="Q59 N59:N61 O61">
    <cfRule type="expression" dxfId="1560" priority="22">
      <formula>IF(OR($N$59="■",$N$60="■",$N$61="■",$Q$59="■"),FALSE,TRUE)</formula>
    </cfRule>
  </conditionalFormatting>
  <conditionalFormatting sqref="T54:X54">
    <cfRule type="expression" dxfId="1559" priority="30">
      <formula>IF(OR(T$54&gt;T$40,T$54&lt;T$40),TRUE,FALSE)</formula>
    </cfRule>
  </conditionalFormatting>
  <conditionalFormatting sqref="T40:AA40">
    <cfRule type="expression" dxfId="1558" priority="23">
      <formula>IF(OR(T$54&gt;T$40,T$54&lt;T$40),TRUE,FALSE)</formula>
    </cfRule>
  </conditionalFormatting>
  <conditionalFormatting sqref="AA57 AD57 AG57 AJ57">
    <cfRule type="expression" dxfId="1557" priority="21">
      <formula>IF(OR($AA$57="（■",$AD$57="■",$AG$57="■",$AJ$57="■"),FALSE,TRUE)</formula>
    </cfRule>
  </conditionalFormatting>
  <conditionalFormatting sqref="AC59 AF59:AF60 Z59:Z61 AI59:AI61 AD61">
    <cfRule type="expression" dxfId="1556" priority="20">
      <formula>IF(OR($Z$59="■",$Z$60="■",$Z$61="■",$AC$59="■",$AF$59="■",$AI$59="■",$AF$60="■"),FALSE,TRUE)</formula>
    </cfRule>
  </conditionalFormatting>
  <conditionalFormatting sqref="AI63">
    <cfRule type="expression" dxfId="1555" priority="33">
      <formula>$AI$63&gt;40</formula>
    </cfRule>
  </conditionalFormatting>
  <conditionalFormatting sqref="AI64">
    <cfRule type="expression" dxfId="1554" priority="32">
      <formula>$AI$64&gt;5</formula>
    </cfRule>
  </conditionalFormatting>
  <dataValidations count="10">
    <dataValidation type="list" allowBlank="1" showInputMessage="1" showErrorMessage="1" sqref="Y61" xr:uid="{47DCBB6F-C05D-4D62-A5A8-F0D91D2584EC}">
      <formula1>$AP$59:$AP$60</formula1>
    </dataValidation>
    <dataValidation type="list" allowBlank="1" showInputMessage="1" showErrorMessage="1" sqref="Z56:AM56" xr:uid="{995CA2E1-CA91-42D9-A9EE-FE3D0B605A6E}">
      <formula1>$AP$48:$AP$57</formula1>
    </dataValidation>
    <dataValidation type="list" showInputMessage="1" showErrorMessage="1" sqref="AA57" xr:uid="{99465819-4A20-4653-9638-58F90EB6354C}">
      <formula1>$AP$62:$AP$63</formula1>
    </dataValidation>
    <dataValidation type="list" showInputMessage="1" showErrorMessage="1" sqref="Q59 N59:N61 AD57 AG57 AJ57 Z59:Z61 AC59 AF59:AF60 AI59" xr:uid="{52F01D01-A285-4EE5-9C97-DC61686FFF65}">
      <formula1>$AP$64:$AP$65</formula1>
    </dataValidation>
    <dataValidation type="list" allowBlank="1" showInputMessage="1" showErrorMessage="1" sqref="G63:G66" xr:uid="{7B24ACF1-D0CE-46E3-BCF1-D423A3FB3D26}">
      <formula1>$AP$67</formula1>
    </dataValidation>
    <dataValidation type="list" allowBlank="1" showInputMessage="1" showErrorMessage="1" sqref="Z55:AM55" xr:uid="{F87CE5F7-D337-4CB8-82C2-644F39D3C90F}">
      <formula1>$AP$43:$AP$46</formula1>
    </dataValidation>
    <dataValidation type="list" allowBlank="1" showInputMessage="1" showErrorMessage="1" sqref="D4" xr:uid="{1C92AE8F-9904-4C6A-8401-252A397E26CC}">
      <formula1>$AP$72:$AP$121</formula1>
    </dataValidation>
    <dataValidation type="list" allowBlank="1" showInputMessage="1" showErrorMessage="1" sqref="L68:L71" xr:uid="{189B0FCF-8BEF-402A-A472-B07285789CC9}">
      <formula1>"有,無"</formula1>
    </dataValidation>
    <dataValidation type="list" allowBlank="1" showInputMessage="1" showErrorMessage="1" sqref="L72" xr:uid="{21BCFD71-B8DE-4ACA-96A2-6872004A9778}">
      <formula1>"該当,非該当"</formula1>
    </dataValidation>
    <dataValidation type="list" allowBlank="1" showInputMessage="1" showErrorMessage="1" sqref="W63:AD66" xr:uid="{3E82A762-3370-4703-9692-E6E3A1F0DE48}">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419E9-DC29-4364-B44B-3D0B81689B67}">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yW3+g2OSc5adPD5AtqhpoRpMV+89tPaNQc4CELjmqdvAOns9qphHdmZNFzIbTi0LUcsK2v7TQUcdNRfSBi/HAQ==" saltValue="wCGCmMnjDkmCE+GLlGGAJ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553" priority="17">
      <formula>LEN(TRIM(E43))=0</formula>
    </cfRule>
  </conditionalFormatting>
  <conditionalFormatting sqref="E43:H44">
    <cfRule type="expression" dxfId="1552" priority="16">
      <formula>IF(AND($E43="",$J43&gt;1),TRUE,FALSE)</formula>
    </cfRule>
  </conditionalFormatting>
  <conditionalFormatting sqref="J56">
    <cfRule type="expression" dxfId="1551" priority="18">
      <formula>J$56&lt;J$55</formula>
    </cfRule>
  </conditionalFormatting>
  <conditionalFormatting sqref="J61:L61">
    <cfRule type="expression" dxfId="1550" priority="37">
      <formula>IF($J$61&lt;$J$47,TRUE,FALSE)</formula>
    </cfRule>
  </conditionalFormatting>
  <conditionalFormatting sqref="J55:S56">
    <cfRule type="containsBlanks" dxfId="1549" priority="19">
      <formula>LEN(TRIM(J55))=0</formula>
    </cfRule>
  </conditionalFormatting>
  <conditionalFormatting sqref="J4:W4">
    <cfRule type="containsBlanks" dxfId="1548" priority="34">
      <formula>LEN(TRIM(J4))=0</formula>
    </cfRule>
  </conditionalFormatting>
  <conditionalFormatting sqref="L68">
    <cfRule type="expression" dxfId="1547" priority="24">
      <formula>IF(AND($L$68="有",$J$40=K$40),TRUE,FALSE)</formula>
    </cfRule>
  </conditionalFormatting>
  <conditionalFormatting sqref="M54 P54">
    <cfRule type="expression" dxfId="1546" priority="15">
      <formula>IF(OR(M$54&gt;M$40,M$54&lt;M$40),TRUE,FALSE)</formula>
    </cfRule>
  </conditionalFormatting>
  <conditionalFormatting sqref="M56:O56">
    <cfRule type="expression" dxfId="1545"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544" priority="31">
      <formula>LEN(TRIM(B4))=0</formula>
    </cfRule>
  </conditionalFormatting>
  <conditionalFormatting sqref="M63:O66">
    <cfRule type="expression" dxfId="1543" priority="25">
      <formula>IF(SUM($M$63:$O$66)&lt;$J$47,TRUE,FALSE)</formula>
    </cfRule>
  </conditionalFormatting>
  <conditionalFormatting sqref="M12:S12">
    <cfRule type="expression" dxfId="1542" priority="12">
      <formula>IF(OR(SUM($M$12:$S$12)&gt;$K$12,SUM($M$12:$S$12)&lt;$K$12),IF(AND($M$12="",$P$12=""),FALSE,TRUE),FALSE)</formula>
    </cfRule>
  </conditionalFormatting>
  <conditionalFormatting sqref="M12:S14 M15:M37 P15:S37 M38:S39 M43:S53">
    <cfRule type="expression" dxfId="1541" priority="36">
      <formula>IF($M$56=$P$56,TRUE,FALSE)</formula>
    </cfRule>
  </conditionalFormatting>
  <conditionalFormatting sqref="M13:S13">
    <cfRule type="expression" dxfId="1540" priority="11">
      <formula>IF(OR(SUM($M$13:$S$13)&gt;$K$13,SUM($M$13:$S$13)&lt;$K$13),IF(AND($M$13="",$P$13=""),FALSE,TRUE),FALSE)</formula>
    </cfRule>
  </conditionalFormatting>
  <conditionalFormatting sqref="M14:S14">
    <cfRule type="expression" dxfId="1539" priority="10">
      <formula>IF(OR(SUM($M$14:$S$14)&gt;$K$14,SUM($M$14:$S$14)&lt;$K$14),IF(AND($M$14="",$P$14=""),FALSE,TRUE),FALSE)</formula>
    </cfRule>
  </conditionalFormatting>
  <conditionalFormatting sqref="M15:S15">
    <cfRule type="expression" dxfId="1538" priority="9">
      <formula>IF(OR(SUM($M$15:$S$15)&gt;$K$15,SUM($M$15:$S$15)&lt;$K$15),IF(AND($M$15="",$P$15=""),FALSE,TRUE),FALSE)</formula>
    </cfRule>
  </conditionalFormatting>
  <conditionalFormatting sqref="M16:S16">
    <cfRule type="expression" dxfId="1537" priority="8">
      <formula>IF(OR(SUM($M$16:$S$16)&gt;$K$16,SUM($M$16:$S$16)&lt;$K$16),IF(AND($M$16="",$P$16=""),FALSE,TRUE),FALSE)</formula>
    </cfRule>
  </conditionalFormatting>
  <conditionalFormatting sqref="M17:S17">
    <cfRule type="expression" dxfId="1536" priority="7">
      <formula>IF(OR(SUM($M$17:$S$17)&gt;$K$17,SUM($M$17:$S$17)&lt;$K$17),IF(AND($M$17="",$P$17=""),FALSE,TRUE),FALSE)</formula>
    </cfRule>
  </conditionalFormatting>
  <conditionalFormatting sqref="M18:S18">
    <cfRule type="expression" dxfId="1535" priority="6">
      <formula>IF(OR(SUM($M$18:$S$18)&gt;$K$18,SUM($M$18:$S$18)&lt;$K$18),IF(AND($M$18="",$P$18=""),FALSE,TRUE),FALSE)</formula>
    </cfRule>
  </conditionalFormatting>
  <conditionalFormatting sqref="M19:S19">
    <cfRule type="expression" dxfId="1534" priority="5">
      <formula>IF(OR(SUM($M$19:$S$19)&gt;$K$19,SUM($M$19:$S$19)&lt;$K$19),IF(AND($M$19="",$P$19=""),FALSE,TRUE),FALSE)</formula>
    </cfRule>
  </conditionalFormatting>
  <conditionalFormatting sqref="M20:S20">
    <cfRule type="expression" dxfId="1533" priority="4">
      <formula>IF(OR(SUM($M$20:$S$20)&gt;$K$20,SUM($M$20:$S$20)&lt;$K$20),IF(AND($M$20="",$P$20=""),FALSE,TRUE),FALSE)</formula>
    </cfRule>
  </conditionalFormatting>
  <conditionalFormatting sqref="M21:S21">
    <cfRule type="expression" dxfId="1532" priority="3">
      <formula>IF(OR(SUM($M21:$S21)&gt;$K21,SUM($M21:$S21)&lt;$K21),IF(AND($M21="",$P21=""),FALSE,TRUE),FALSE)</formula>
    </cfRule>
  </conditionalFormatting>
  <conditionalFormatting sqref="M22:S40">
    <cfRule type="expression" dxfId="1531" priority="2">
      <formula>IF(OR(SUM($M22:$S22)&gt;$K22,SUM($M22:$S22)&lt;$K22),IF(AND($M22="",$P22=""),FALSE,TRUE),FALSE)</formula>
    </cfRule>
  </conditionalFormatting>
  <conditionalFormatting sqref="M43:S54">
    <cfRule type="expression" dxfId="1530" priority="1">
      <formula>IF(OR(SUM($M43:$S43)&gt;$J43,SUM($M43:$S43)&lt;$J43),IF(AND($M43="",$P43=""),FALSE,TRUE),FALSE)</formula>
    </cfRule>
  </conditionalFormatting>
  <conditionalFormatting sqref="M12:AA39 M43:AA53">
    <cfRule type="expression" dxfId="1529" priority="35">
      <formula>M12&lt;0</formula>
    </cfRule>
  </conditionalFormatting>
  <conditionalFormatting sqref="O68">
    <cfRule type="expression" dxfId="1528" priority="29">
      <formula>IF(AND($L$68="有",$O$68=""),TRUE,FALSE)</formula>
    </cfRule>
  </conditionalFormatting>
  <conditionalFormatting sqref="O69">
    <cfRule type="expression" dxfId="1527" priority="28">
      <formula>IF(AND($L$69="有",$O$69=""),TRUE,FALSE)</formula>
    </cfRule>
  </conditionalFormatting>
  <conditionalFormatting sqref="P70">
    <cfRule type="expression" dxfId="1526" priority="27">
      <formula>IF(AND($L$70="有",$P$70=""),TRUE,FALSE)</formula>
    </cfRule>
  </conditionalFormatting>
  <conditionalFormatting sqref="P71">
    <cfRule type="expression" dxfId="1525" priority="26">
      <formula>IF(AND($L$71="有",$P$71=""),TRUE,FALSE)</formula>
    </cfRule>
  </conditionalFormatting>
  <conditionalFormatting sqref="P56:S56">
    <cfRule type="expression" dxfId="1524" priority="13">
      <formula>$P$56&lt;$P$55</formula>
    </cfRule>
  </conditionalFormatting>
  <conditionalFormatting sqref="Q59 N59:N61 O61">
    <cfRule type="expression" dxfId="1523" priority="22">
      <formula>IF(OR($N$59="■",$N$60="■",$N$61="■",$Q$59="■"),FALSE,TRUE)</formula>
    </cfRule>
  </conditionalFormatting>
  <conditionalFormatting sqref="T54:X54">
    <cfRule type="expression" dxfId="1522" priority="30">
      <formula>IF(OR(T$54&gt;T$40,T$54&lt;T$40),TRUE,FALSE)</formula>
    </cfRule>
  </conditionalFormatting>
  <conditionalFormatting sqref="T40:AA40">
    <cfRule type="expression" dxfId="1521" priority="23">
      <formula>IF(OR(T$54&gt;T$40,T$54&lt;T$40),TRUE,FALSE)</formula>
    </cfRule>
  </conditionalFormatting>
  <conditionalFormatting sqref="AA57 AD57 AG57 AJ57">
    <cfRule type="expression" dxfId="1520" priority="21">
      <formula>IF(OR($AA$57="（■",$AD$57="■",$AG$57="■",$AJ$57="■"),FALSE,TRUE)</formula>
    </cfRule>
  </conditionalFormatting>
  <conditionalFormatting sqref="AC59 AF59:AF60 Z59:Z61 AI59:AI61 AD61">
    <cfRule type="expression" dxfId="1519" priority="20">
      <formula>IF(OR($Z$59="■",$Z$60="■",$Z$61="■",$AC$59="■",$AF$59="■",$AI$59="■",$AF$60="■"),FALSE,TRUE)</formula>
    </cfRule>
  </conditionalFormatting>
  <conditionalFormatting sqref="AI63">
    <cfRule type="expression" dxfId="1518" priority="33">
      <formula>$AI$63&gt;40</formula>
    </cfRule>
  </conditionalFormatting>
  <conditionalFormatting sqref="AI64">
    <cfRule type="expression" dxfId="1517" priority="32">
      <formula>$AI$64&gt;5</formula>
    </cfRule>
  </conditionalFormatting>
  <dataValidations count="10">
    <dataValidation type="list" allowBlank="1" showInputMessage="1" showErrorMessage="1" sqref="W63:AD66" xr:uid="{352F934E-C8A1-4106-875B-F14B0DEC264E}">
      <formula1>$AP$123:$AP$128</formula1>
    </dataValidation>
    <dataValidation type="list" allowBlank="1" showInputMessage="1" showErrorMessage="1" sqref="L72" xr:uid="{9B707367-427F-419A-9325-C141C58941B6}">
      <formula1>"該当,非該当"</formula1>
    </dataValidation>
    <dataValidation type="list" allowBlank="1" showInputMessage="1" showErrorMessage="1" sqref="L68:L71" xr:uid="{D9492EF4-ED3F-4444-8B56-451806F1777F}">
      <formula1>"有,無"</formula1>
    </dataValidation>
    <dataValidation type="list" allowBlank="1" showInputMessage="1" showErrorMessage="1" sqref="D4" xr:uid="{344AFE3D-3143-4013-AD8D-25764A502732}">
      <formula1>$AP$72:$AP$121</formula1>
    </dataValidation>
    <dataValidation type="list" allowBlank="1" showInputMessage="1" showErrorMessage="1" sqref="Z55:AM55" xr:uid="{853E0845-4BDF-4344-A6F6-6DF646F9C326}">
      <formula1>$AP$43:$AP$46</formula1>
    </dataValidation>
    <dataValidation type="list" allowBlank="1" showInputMessage="1" showErrorMessage="1" sqref="G63:G66" xr:uid="{E4116BA7-4A78-4AFE-8BE3-03C22975D316}">
      <formula1>$AP$67</formula1>
    </dataValidation>
    <dataValidation type="list" showInputMessage="1" showErrorMessage="1" sqref="Q59 N59:N61 AD57 AG57 AJ57 Z59:Z61 AC59 AF59:AF60 AI59" xr:uid="{CA8757C7-2AA7-426F-A829-4219DDDBA93D}">
      <formula1>$AP$64:$AP$65</formula1>
    </dataValidation>
    <dataValidation type="list" showInputMessage="1" showErrorMessage="1" sqref="AA57" xr:uid="{3798E947-A5D5-4C9D-A3E4-194D8C5FF1A5}">
      <formula1>$AP$62:$AP$63</formula1>
    </dataValidation>
    <dataValidation type="list" allowBlank="1" showInputMessage="1" showErrorMessage="1" sqref="Z56:AM56" xr:uid="{3BC6DEC1-A51C-4AE8-A81A-1E609FA223CF}">
      <formula1>$AP$48:$AP$57</formula1>
    </dataValidation>
    <dataValidation type="list" allowBlank="1" showInputMessage="1" showErrorMessage="1" sqref="Y61" xr:uid="{E500E39C-6FFE-4225-8258-09B045A4A1E4}">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58202-9A2D-4F06-ADD3-9FA983541EBD}">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hW+RC07YBpa7eHAj+BUsguq47nUMg7AHPI3xNJl6XZkIorDDdelMr+WxJQTRApjIsg5ckEc/qUGeCfePay31dg==" saltValue="R/lts9BdTT6BhfBpFcK96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516" priority="17">
      <formula>LEN(TRIM(E43))=0</formula>
    </cfRule>
  </conditionalFormatting>
  <conditionalFormatting sqref="E43:H44">
    <cfRule type="expression" dxfId="1515" priority="16">
      <formula>IF(AND($E43="",$J43&gt;1),TRUE,FALSE)</formula>
    </cfRule>
  </conditionalFormatting>
  <conditionalFormatting sqref="J56">
    <cfRule type="expression" dxfId="1514" priority="18">
      <formula>J$56&lt;J$55</formula>
    </cfRule>
  </conditionalFormatting>
  <conditionalFormatting sqref="J61:L61">
    <cfRule type="expression" dxfId="1513" priority="37">
      <formula>IF($J$61&lt;$J$47,TRUE,FALSE)</formula>
    </cfRule>
  </conditionalFormatting>
  <conditionalFormatting sqref="J55:S56">
    <cfRule type="containsBlanks" dxfId="1512" priority="19">
      <formula>LEN(TRIM(J55))=0</formula>
    </cfRule>
  </conditionalFormatting>
  <conditionalFormatting sqref="J4:W4">
    <cfRule type="containsBlanks" dxfId="1511" priority="34">
      <formula>LEN(TRIM(J4))=0</formula>
    </cfRule>
  </conditionalFormatting>
  <conditionalFormatting sqref="L68">
    <cfRule type="expression" dxfId="1510" priority="24">
      <formula>IF(AND($L$68="有",$J$40=K$40),TRUE,FALSE)</formula>
    </cfRule>
  </conditionalFormatting>
  <conditionalFormatting sqref="M54 P54">
    <cfRule type="expression" dxfId="1509" priority="15">
      <formula>IF(OR(M$54&gt;M$40,M$54&lt;M$40),TRUE,FALSE)</formula>
    </cfRule>
  </conditionalFormatting>
  <conditionalFormatting sqref="M56:O56">
    <cfRule type="expression" dxfId="1508"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507" priority="31">
      <formula>LEN(TRIM(B4))=0</formula>
    </cfRule>
  </conditionalFormatting>
  <conditionalFormatting sqref="M63:O66">
    <cfRule type="expression" dxfId="1506" priority="25">
      <formula>IF(SUM($M$63:$O$66)&lt;$J$47,TRUE,FALSE)</formula>
    </cfRule>
  </conditionalFormatting>
  <conditionalFormatting sqref="M12:S12">
    <cfRule type="expression" dxfId="1505" priority="12">
      <formula>IF(OR(SUM($M$12:$S$12)&gt;$K$12,SUM($M$12:$S$12)&lt;$K$12),IF(AND($M$12="",$P$12=""),FALSE,TRUE),FALSE)</formula>
    </cfRule>
  </conditionalFormatting>
  <conditionalFormatting sqref="M12:S14 M15:M37 P15:S37 M38:S39 M43:S53">
    <cfRule type="expression" dxfId="1504" priority="36">
      <formula>IF($M$56=$P$56,TRUE,FALSE)</formula>
    </cfRule>
  </conditionalFormatting>
  <conditionalFormatting sqref="M13:S13">
    <cfRule type="expression" dxfId="1503" priority="11">
      <formula>IF(OR(SUM($M$13:$S$13)&gt;$K$13,SUM($M$13:$S$13)&lt;$K$13),IF(AND($M$13="",$P$13=""),FALSE,TRUE),FALSE)</formula>
    </cfRule>
  </conditionalFormatting>
  <conditionalFormatting sqref="M14:S14">
    <cfRule type="expression" dxfId="1502" priority="10">
      <formula>IF(OR(SUM($M$14:$S$14)&gt;$K$14,SUM($M$14:$S$14)&lt;$K$14),IF(AND($M$14="",$P$14=""),FALSE,TRUE),FALSE)</formula>
    </cfRule>
  </conditionalFormatting>
  <conditionalFormatting sqref="M15:S15">
    <cfRule type="expression" dxfId="1501" priority="9">
      <formula>IF(OR(SUM($M$15:$S$15)&gt;$K$15,SUM($M$15:$S$15)&lt;$K$15),IF(AND($M$15="",$P$15=""),FALSE,TRUE),FALSE)</formula>
    </cfRule>
  </conditionalFormatting>
  <conditionalFormatting sqref="M16:S16">
    <cfRule type="expression" dxfId="1500" priority="8">
      <formula>IF(OR(SUM($M$16:$S$16)&gt;$K$16,SUM($M$16:$S$16)&lt;$K$16),IF(AND($M$16="",$P$16=""),FALSE,TRUE),FALSE)</formula>
    </cfRule>
  </conditionalFormatting>
  <conditionalFormatting sqref="M17:S17">
    <cfRule type="expression" dxfId="1499" priority="7">
      <formula>IF(OR(SUM($M$17:$S$17)&gt;$K$17,SUM($M$17:$S$17)&lt;$K$17),IF(AND($M$17="",$P$17=""),FALSE,TRUE),FALSE)</formula>
    </cfRule>
  </conditionalFormatting>
  <conditionalFormatting sqref="M18:S18">
    <cfRule type="expression" dxfId="1498" priority="6">
      <formula>IF(OR(SUM($M$18:$S$18)&gt;$K$18,SUM($M$18:$S$18)&lt;$K$18),IF(AND($M$18="",$P$18=""),FALSE,TRUE),FALSE)</formula>
    </cfRule>
  </conditionalFormatting>
  <conditionalFormatting sqref="M19:S19">
    <cfRule type="expression" dxfId="1497" priority="5">
      <formula>IF(OR(SUM($M$19:$S$19)&gt;$K$19,SUM($M$19:$S$19)&lt;$K$19),IF(AND($M$19="",$P$19=""),FALSE,TRUE),FALSE)</formula>
    </cfRule>
  </conditionalFormatting>
  <conditionalFormatting sqref="M20:S20">
    <cfRule type="expression" dxfId="1496" priority="4">
      <formula>IF(OR(SUM($M$20:$S$20)&gt;$K$20,SUM($M$20:$S$20)&lt;$K$20),IF(AND($M$20="",$P$20=""),FALSE,TRUE),FALSE)</formula>
    </cfRule>
  </conditionalFormatting>
  <conditionalFormatting sqref="M21:S21">
    <cfRule type="expression" dxfId="1495" priority="3">
      <formula>IF(OR(SUM($M21:$S21)&gt;$K21,SUM($M21:$S21)&lt;$K21),IF(AND($M21="",$P21=""),FALSE,TRUE),FALSE)</formula>
    </cfRule>
  </conditionalFormatting>
  <conditionalFormatting sqref="M22:S40">
    <cfRule type="expression" dxfId="1494" priority="2">
      <formula>IF(OR(SUM($M22:$S22)&gt;$K22,SUM($M22:$S22)&lt;$K22),IF(AND($M22="",$P22=""),FALSE,TRUE),FALSE)</formula>
    </cfRule>
  </conditionalFormatting>
  <conditionalFormatting sqref="M43:S54">
    <cfRule type="expression" dxfId="1493" priority="1">
      <formula>IF(OR(SUM($M43:$S43)&gt;$J43,SUM($M43:$S43)&lt;$J43),IF(AND($M43="",$P43=""),FALSE,TRUE),FALSE)</formula>
    </cfRule>
  </conditionalFormatting>
  <conditionalFormatting sqref="M12:AA39 M43:AA53">
    <cfRule type="expression" dxfId="1492" priority="35">
      <formula>M12&lt;0</formula>
    </cfRule>
  </conditionalFormatting>
  <conditionalFormatting sqref="O68">
    <cfRule type="expression" dxfId="1491" priority="29">
      <formula>IF(AND($L$68="有",$O$68=""),TRUE,FALSE)</formula>
    </cfRule>
  </conditionalFormatting>
  <conditionalFormatting sqref="O69">
    <cfRule type="expression" dxfId="1490" priority="28">
      <formula>IF(AND($L$69="有",$O$69=""),TRUE,FALSE)</formula>
    </cfRule>
  </conditionalFormatting>
  <conditionalFormatting sqref="P70">
    <cfRule type="expression" dxfId="1489" priority="27">
      <formula>IF(AND($L$70="有",$P$70=""),TRUE,FALSE)</formula>
    </cfRule>
  </conditionalFormatting>
  <conditionalFormatting sqref="P71">
    <cfRule type="expression" dxfId="1488" priority="26">
      <formula>IF(AND($L$71="有",$P$71=""),TRUE,FALSE)</formula>
    </cfRule>
  </conditionalFormatting>
  <conditionalFormatting sqref="P56:S56">
    <cfRule type="expression" dxfId="1487" priority="13">
      <formula>$P$56&lt;$P$55</formula>
    </cfRule>
  </conditionalFormatting>
  <conditionalFormatting sqref="Q59 N59:N61 O61">
    <cfRule type="expression" dxfId="1486" priority="22">
      <formula>IF(OR($N$59="■",$N$60="■",$N$61="■",$Q$59="■"),FALSE,TRUE)</formula>
    </cfRule>
  </conditionalFormatting>
  <conditionalFormatting sqref="T54:X54">
    <cfRule type="expression" dxfId="1485" priority="30">
      <formula>IF(OR(T$54&gt;T$40,T$54&lt;T$40),TRUE,FALSE)</formula>
    </cfRule>
  </conditionalFormatting>
  <conditionalFormatting sqref="T40:AA40">
    <cfRule type="expression" dxfId="1484" priority="23">
      <formula>IF(OR(T$54&gt;T$40,T$54&lt;T$40),TRUE,FALSE)</formula>
    </cfRule>
  </conditionalFormatting>
  <conditionalFormatting sqref="AA57 AD57 AG57 AJ57">
    <cfRule type="expression" dxfId="1483" priority="21">
      <formula>IF(OR($AA$57="（■",$AD$57="■",$AG$57="■",$AJ$57="■"),FALSE,TRUE)</formula>
    </cfRule>
  </conditionalFormatting>
  <conditionalFormatting sqref="AC59 AF59:AF60 Z59:Z61 AI59:AI61 AD61">
    <cfRule type="expression" dxfId="1482" priority="20">
      <formula>IF(OR($Z$59="■",$Z$60="■",$Z$61="■",$AC$59="■",$AF$59="■",$AI$59="■",$AF$60="■"),FALSE,TRUE)</formula>
    </cfRule>
  </conditionalFormatting>
  <conditionalFormatting sqref="AI63">
    <cfRule type="expression" dxfId="1481" priority="33">
      <formula>$AI$63&gt;40</formula>
    </cfRule>
  </conditionalFormatting>
  <conditionalFormatting sqref="AI64">
    <cfRule type="expression" dxfId="1480" priority="32">
      <formula>$AI$64&gt;5</formula>
    </cfRule>
  </conditionalFormatting>
  <dataValidations count="10">
    <dataValidation type="list" allowBlank="1" showInputMessage="1" showErrorMessage="1" sqref="Y61" xr:uid="{82AE227A-96DB-4557-8906-DE8BBCFCE7E3}">
      <formula1>$AP$59:$AP$60</formula1>
    </dataValidation>
    <dataValidation type="list" allowBlank="1" showInputMessage="1" showErrorMessage="1" sqref="Z56:AM56" xr:uid="{07408701-B828-4B43-B49E-9AE443BC1013}">
      <formula1>$AP$48:$AP$57</formula1>
    </dataValidation>
    <dataValidation type="list" showInputMessage="1" showErrorMessage="1" sqref="AA57" xr:uid="{0DDBFD99-8877-47F3-87D7-0BFC24BA0F8C}">
      <formula1>$AP$62:$AP$63</formula1>
    </dataValidation>
    <dataValidation type="list" showInputMessage="1" showErrorMessage="1" sqref="Q59 N59:N61 AD57 AG57 AJ57 Z59:Z61 AC59 AF59:AF60 AI59" xr:uid="{2D42AB52-F857-4129-8D02-5075677F0C3A}">
      <formula1>$AP$64:$AP$65</formula1>
    </dataValidation>
    <dataValidation type="list" allowBlank="1" showInputMessage="1" showErrorMessage="1" sqref="G63:G66" xr:uid="{C179293F-E0FD-44BB-83AA-FD2DD876E904}">
      <formula1>$AP$67</formula1>
    </dataValidation>
    <dataValidation type="list" allowBlank="1" showInputMessage="1" showErrorMessage="1" sqref="Z55:AM55" xr:uid="{F321AE94-D62F-40A6-913E-B46D2FA29292}">
      <formula1>$AP$43:$AP$46</formula1>
    </dataValidation>
    <dataValidation type="list" allowBlank="1" showInputMessage="1" showErrorMessage="1" sqref="D4" xr:uid="{FE5A1C2D-AFDA-4849-951E-18676970713F}">
      <formula1>$AP$72:$AP$121</formula1>
    </dataValidation>
    <dataValidation type="list" allowBlank="1" showInputMessage="1" showErrorMessage="1" sqref="L68:L71" xr:uid="{A08546D4-95EA-40B7-BB88-AC689BB1D5FE}">
      <formula1>"有,無"</formula1>
    </dataValidation>
    <dataValidation type="list" allowBlank="1" showInputMessage="1" showErrorMessage="1" sqref="L72" xr:uid="{360DB426-3947-4CB9-80A8-A8B3ABAA2E63}">
      <formula1>"該当,非該当"</formula1>
    </dataValidation>
    <dataValidation type="list" allowBlank="1" showInputMessage="1" showErrorMessage="1" sqref="W63:AD66" xr:uid="{E5C07999-1F1D-4288-A7E8-D77272533D0A}">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A03E-DD42-45E6-AB68-21CD2FF9872B}">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EQQ79YcihJZrZ3vLGla8k6Hcb2gWGAj6CdkhbuOjzLzCDh3b5lHhgt8cMHfr2iSe9uD2J3s/zfspHv//UYhU3Q==" saltValue="Y4/xBY1cXjBAtlTmNyXwC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479" priority="17">
      <formula>LEN(TRIM(E43))=0</formula>
    </cfRule>
  </conditionalFormatting>
  <conditionalFormatting sqref="E43:H44">
    <cfRule type="expression" dxfId="1478" priority="16">
      <formula>IF(AND($E43="",$J43&gt;1),TRUE,FALSE)</formula>
    </cfRule>
  </conditionalFormatting>
  <conditionalFormatting sqref="J56">
    <cfRule type="expression" dxfId="1477" priority="18">
      <formula>J$56&lt;J$55</formula>
    </cfRule>
  </conditionalFormatting>
  <conditionalFormatting sqref="J61:L61">
    <cfRule type="expression" dxfId="1476" priority="37">
      <formula>IF($J$61&lt;$J$47,TRUE,FALSE)</formula>
    </cfRule>
  </conditionalFormatting>
  <conditionalFormatting sqref="J55:S56">
    <cfRule type="containsBlanks" dxfId="1475" priority="19">
      <formula>LEN(TRIM(J55))=0</formula>
    </cfRule>
  </conditionalFormatting>
  <conditionalFormatting sqref="J4:W4">
    <cfRule type="containsBlanks" dxfId="1474" priority="34">
      <formula>LEN(TRIM(J4))=0</formula>
    </cfRule>
  </conditionalFormatting>
  <conditionalFormatting sqref="L68">
    <cfRule type="expression" dxfId="1473" priority="24">
      <formula>IF(AND($L$68="有",$J$40=K$40),TRUE,FALSE)</formula>
    </cfRule>
  </conditionalFormatting>
  <conditionalFormatting sqref="M54 P54">
    <cfRule type="expression" dxfId="1472" priority="15">
      <formula>IF(OR(M$54&gt;M$40,M$54&lt;M$40),TRUE,FALSE)</formula>
    </cfRule>
  </conditionalFormatting>
  <conditionalFormatting sqref="M56:O56">
    <cfRule type="expression" dxfId="1471"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470" priority="31">
      <formula>LEN(TRIM(B4))=0</formula>
    </cfRule>
  </conditionalFormatting>
  <conditionalFormatting sqref="M63:O66">
    <cfRule type="expression" dxfId="1469" priority="25">
      <formula>IF(SUM($M$63:$O$66)&lt;$J$47,TRUE,FALSE)</formula>
    </cfRule>
  </conditionalFormatting>
  <conditionalFormatting sqref="M12:S12">
    <cfRule type="expression" dxfId="1468" priority="12">
      <formula>IF(OR(SUM($M$12:$S$12)&gt;$K$12,SUM($M$12:$S$12)&lt;$K$12),IF(AND($M$12="",$P$12=""),FALSE,TRUE),FALSE)</formula>
    </cfRule>
  </conditionalFormatting>
  <conditionalFormatting sqref="M12:S14 M15:M37 P15:S37 M38:S39 M43:S53">
    <cfRule type="expression" dxfId="1467" priority="36">
      <formula>IF($M$56=$P$56,TRUE,FALSE)</formula>
    </cfRule>
  </conditionalFormatting>
  <conditionalFormatting sqref="M13:S13">
    <cfRule type="expression" dxfId="1466" priority="11">
      <formula>IF(OR(SUM($M$13:$S$13)&gt;$K$13,SUM($M$13:$S$13)&lt;$K$13),IF(AND($M$13="",$P$13=""),FALSE,TRUE),FALSE)</formula>
    </cfRule>
  </conditionalFormatting>
  <conditionalFormatting sqref="M14:S14">
    <cfRule type="expression" dxfId="1465" priority="10">
      <formula>IF(OR(SUM($M$14:$S$14)&gt;$K$14,SUM($M$14:$S$14)&lt;$K$14),IF(AND($M$14="",$P$14=""),FALSE,TRUE),FALSE)</formula>
    </cfRule>
  </conditionalFormatting>
  <conditionalFormatting sqref="M15:S15">
    <cfRule type="expression" dxfId="1464" priority="9">
      <formula>IF(OR(SUM($M$15:$S$15)&gt;$K$15,SUM($M$15:$S$15)&lt;$K$15),IF(AND($M$15="",$P$15=""),FALSE,TRUE),FALSE)</formula>
    </cfRule>
  </conditionalFormatting>
  <conditionalFormatting sqref="M16:S16">
    <cfRule type="expression" dxfId="1463" priority="8">
      <formula>IF(OR(SUM($M$16:$S$16)&gt;$K$16,SUM($M$16:$S$16)&lt;$K$16),IF(AND($M$16="",$P$16=""),FALSE,TRUE),FALSE)</formula>
    </cfRule>
  </conditionalFormatting>
  <conditionalFormatting sqref="M17:S17">
    <cfRule type="expression" dxfId="1462" priority="7">
      <formula>IF(OR(SUM($M$17:$S$17)&gt;$K$17,SUM($M$17:$S$17)&lt;$K$17),IF(AND($M$17="",$P$17=""),FALSE,TRUE),FALSE)</formula>
    </cfRule>
  </conditionalFormatting>
  <conditionalFormatting sqref="M18:S18">
    <cfRule type="expression" dxfId="1461" priority="6">
      <formula>IF(OR(SUM($M$18:$S$18)&gt;$K$18,SUM($M$18:$S$18)&lt;$K$18),IF(AND($M$18="",$P$18=""),FALSE,TRUE),FALSE)</formula>
    </cfRule>
  </conditionalFormatting>
  <conditionalFormatting sqref="M19:S19">
    <cfRule type="expression" dxfId="1460" priority="5">
      <formula>IF(OR(SUM($M$19:$S$19)&gt;$K$19,SUM($M$19:$S$19)&lt;$K$19),IF(AND($M$19="",$P$19=""),FALSE,TRUE),FALSE)</formula>
    </cfRule>
  </conditionalFormatting>
  <conditionalFormatting sqref="M20:S20">
    <cfRule type="expression" dxfId="1459" priority="4">
      <formula>IF(OR(SUM($M$20:$S$20)&gt;$K$20,SUM($M$20:$S$20)&lt;$K$20),IF(AND($M$20="",$P$20=""),FALSE,TRUE),FALSE)</formula>
    </cfRule>
  </conditionalFormatting>
  <conditionalFormatting sqref="M21:S21">
    <cfRule type="expression" dxfId="1458" priority="3">
      <formula>IF(OR(SUM($M21:$S21)&gt;$K21,SUM($M21:$S21)&lt;$K21),IF(AND($M21="",$P21=""),FALSE,TRUE),FALSE)</formula>
    </cfRule>
  </conditionalFormatting>
  <conditionalFormatting sqref="M22:S40">
    <cfRule type="expression" dxfId="1457" priority="2">
      <formula>IF(OR(SUM($M22:$S22)&gt;$K22,SUM($M22:$S22)&lt;$K22),IF(AND($M22="",$P22=""),FALSE,TRUE),FALSE)</formula>
    </cfRule>
  </conditionalFormatting>
  <conditionalFormatting sqref="M43:S54">
    <cfRule type="expression" dxfId="1456" priority="1">
      <formula>IF(OR(SUM($M43:$S43)&gt;$J43,SUM($M43:$S43)&lt;$J43),IF(AND($M43="",$P43=""),FALSE,TRUE),FALSE)</formula>
    </cfRule>
  </conditionalFormatting>
  <conditionalFormatting sqref="M12:AA39 M43:AA53">
    <cfRule type="expression" dxfId="1455" priority="35">
      <formula>M12&lt;0</formula>
    </cfRule>
  </conditionalFormatting>
  <conditionalFormatting sqref="O68">
    <cfRule type="expression" dxfId="1454" priority="29">
      <formula>IF(AND($L$68="有",$O$68=""),TRUE,FALSE)</formula>
    </cfRule>
  </conditionalFormatting>
  <conditionalFormatting sqref="O69">
    <cfRule type="expression" dxfId="1453" priority="28">
      <formula>IF(AND($L$69="有",$O$69=""),TRUE,FALSE)</formula>
    </cfRule>
  </conditionalFormatting>
  <conditionalFormatting sqref="P70">
    <cfRule type="expression" dxfId="1452" priority="27">
      <formula>IF(AND($L$70="有",$P$70=""),TRUE,FALSE)</formula>
    </cfRule>
  </conditionalFormatting>
  <conditionalFormatting sqref="P71">
    <cfRule type="expression" dxfId="1451" priority="26">
      <formula>IF(AND($L$71="有",$P$71=""),TRUE,FALSE)</formula>
    </cfRule>
  </conditionalFormatting>
  <conditionalFormatting sqref="P56:S56">
    <cfRule type="expression" dxfId="1450" priority="13">
      <formula>$P$56&lt;$P$55</formula>
    </cfRule>
  </conditionalFormatting>
  <conditionalFormatting sqref="Q59 N59:N61 O61">
    <cfRule type="expression" dxfId="1449" priority="22">
      <formula>IF(OR($N$59="■",$N$60="■",$N$61="■",$Q$59="■"),FALSE,TRUE)</formula>
    </cfRule>
  </conditionalFormatting>
  <conditionalFormatting sqref="T54:X54">
    <cfRule type="expression" dxfId="1448" priority="30">
      <formula>IF(OR(T$54&gt;T$40,T$54&lt;T$40),TRUE,FALSE)</formula>
    </cfRule>
  </conditionalFormatting>
  <conditionalFormatting sqref="T40:AA40">
    <cfRule type="expression" dxfId="1447" priority="23">
      <formula>IF(OR(T$54&gt;T$40,T$54&lt;T$40),TRUE,FALSE)</formula>
    </cfRule>
  </conditionalFormatting>
  <conditionalFormatting sqref="AA57 AD57 AG57 AJ57">
    <cfRule type="expression" dxfId="1446" priority="21">
      <formula>IF(OR($AA$57="（■",$AD$57="■",$AG$57="■",$AJ$57="■"),FALSE,TRUE)</formula>
    </cfRule>
  </conditionalFormatting>
  <conditionalFormatting sqref="AC59 AF59:AF60 Z59:Z61 AI59:AI61 AD61">
    <cfRule type="expression" dxfId="1445" priority="20">
      <formula>IF(OR($Z$59="■",$Z$60="■",$Z$61="■",$AC$59="■",$AF$59="■",$AI$59="■",$AF$60="■"),FALSE,TRUE)</formula>
    </cfRule>
  </conditionalFormatting>
  <conditionalFormatting sqref="AI63">
    <cfRule type="expression" dxfId="1444" priority="33">
      <formula>$AI$63&gt;40</formula>
    </cfRule>
  </conditionalFormatting>
  <conditionalFormatting sqref="AI64">
    <cfRule type="expression" dxfId="1443" priority="32">
      <formula>$AI$64&gt;5</formula>
    </cfRule>
  </conditionalFormatting>
  <dataValidations count="10">
    <dataValidation type="list" allowBlank="1" showInputMessage="1" showErrorMessage="1" sqref="W63:AD66" xr:uid="{9F83FDA3-0243-4993-A77D-2977138A8907}">
      <formula1>$AP$123:$AP$128</formula1>
    </dataValidation>
    <dataValidation type="list" allowBlank="1" showInputMessage="1" showErrorMessage="1" sqref="L72" xr:uid="{127B7751-BC9E-4256-896E-E131CF95502F}">
      <formula1>"該当,非該当"</formula1>
    </dataValidation>
    <dataValidation type="list" allowBlank="1" showInputMessage="1" showErrorMessage="1" sqref="L68:L71" xr:uid="{C55B319C-A47C-45A2-AA65-7632CD1CC52B}">
      <formula1>"有,無"</formula1>
    </dataValidation>
    <dataValidation type="list" allowBlank="1" showInputMessage="1" showErrorMessage="1" sqref="D4" xr:uid="{32C0A1D5-5231-444B-B988-F09BC314E38D}">
      <formula1>$AP$72:$AP$121</formula1>
    </dataValidation>
    <dataValidation type="list" allowBlank="1" showInputMessage="1" showErrorMessage="1" sqref="Z55:AM55" xr:uid="{DA5F0135-674E-4FE2-A00B-EFEA38F6B306}">
      <formula1>$AP$43:$AP$46</formula1>
    </dataValidation>
    <dataValidation type="list" allowBlank="1" showInputMessage="1" showErrorMessage="1" sqref="G63:G66" xr:uid="{77A707A5-8CF3-4509-A8CB-F6954D969A29}">
      <formula1>$AP$67</formula1>
    </dataValidation>
    <dataValidation type="list" showInputMessage="1" showErrorMessage="1" sqref="Q59 N59:N61 AD57 AG57 AJ57 Z59:Z61 AC59 AF59:AF60 AI59" xr:uid="{F337325A-AA91-4491-931D-E58EA1DD02C6}">
      <formula1>$AP$64:$AP$65</formula1>
    </dataValidation>
    <dataValidation type="list" showInputMessage="1" showErrorMessage="1" sqref="AA57" xr:uid="{83E42AA1-80A4-4296-8F8D-AEA7287E4405}">
      <formula1>$AP$62:$AP$63</formula1>
    </dataValidation>
    <dataValidation type="list" allowBlank="1" showInputMessage="1" showErrorMessage="1" sqref="Z56:AM56" xr:uid="{EA774540-5CAC-4F41-B514-4C963C31FFAD}">
      <formula1>$AP$48:$AP$57</formula1>
    </dataValidation>
    <dataValidation type="list" allowBlank="1" showInputMessage="1" showErrorMessage="1" sqref="Y61" xr:uid="{BCFD815C-9E50-41C6-8907-BDCCF0346DC6}">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0A171-B9A0-495A-8D44-04AA20A82B3C}">
  <sheetPr>
    <tabColor rgb="FFFFFF00"/>
  </sheetPr>
  <dimension ref="A1:J24"/>
  <sheetViews>
    <sheetView showGridLines="0" view="pageBreakPreview" topLeftCell="A10" zoomScaleNormal="100" zoomScaleSheetLayoutView="100" workbookViewId="0">
      <selection activeCell="K3" sqref="K3"/>
    </sheetView>
  </sheetViews>
  <sheetFormatPr defaultColWidth="8.09765625" defaultRowHeight="13.2"/>
  <cols>
    <col min="1" max="2" width="2.3984375" style="405" customWidth="1"/>
    <col min="3" max="4" width="2.5" style="405" customWidth="1"/>
    <col min="5" max="5" width="2.8984375" style="405" customWidth="1"/>
    <col min="6" max="6" width="2.3984375" style="405" customWidth="1"/>
    <col min="7" max="7" width="16.59765625" style="405" customWidth="1"/>
    <col min="8" max="10" width="27.59765625" style="405" customWidth="1"/>
    <col min="11" max="16384" width="8.09765625" style="405"/>
  </cols>
  <sheetData>
    <row r="1" spans="1:10" ht="15" customHeight="1">
      <c r="A1" s="405" t="s">
        <v>494</v>
      </c>
      <c r="B1" s="286"/>
      <c r="C1" s="286"/>
      <c r="D1" s="286"/>
      <c r="E1" s="286"/>
      <c r="F1" s="286"/>
      <c r="G1" s="286"/>
    </row>
    <row r="2" spans="1:10" ht="15" customHeight="1">
      <c r="B2" s="286"/>
      <c r="C2" s="286"/>
      <c r="D2" s="286"/>
      <c r="E2" s="286"/>
      <c r="F2" s="286"/>
      <c r="G2" s="286"/>
    </row>
    <row r="3" spans="1:10" ht="15" customHeight="1">
      <c r="B3" s="286"/>
      <c r="C3" s="286"/>
      <c r="D3" s="286"/>
      <c r="E3" s="286"/>
      <c r="F3" s="286"/>
      <c r="G3" s="286"/>
    </row>
    <row r="4" spans="1:10" ht="15" customHeight="1">
      <c r="B4" s="286"/>
      <c r="C4" s="286"/>
      <c r="D4" s="286"/>
      <c r="E4" s="286"/>
      <c r="F4" s="286"/>
      <c r="G4" s="286"/>
    </row>
    <row r="5" spans="1:10" ht="15" customHeight="1">
      <c r="I5" s="406" t="s">
        <v>435</v>
      </c>
    </row>
    <row r="6" spans="1:10" ht="5.25" customHeight="1">
      <c r="I6" s="406"/>
    </row>
    <row r="7" spans="1:10" ht="15" customHeight="1">
      <c r="I7" s="406"/>
    </row>
    <row r="8" spans="1:10" ht="14.25" customHeight="1"/>
    <row r="9" spans="1:10" ht="19.2">
      <c r="A9" s="552"/>
      <c r="B9" s="552"/>
      <c r="C9" s="552"/>
      <c r="D9" s="552"/>
      <c r="E9" s="552"/>
      <c r="F9" s="552"/>
      <c r="G9" s="552"/>
      <c r="H9" s="552"/>
      <c r="I9" s="552"/>
      <c r="J9" s="552"/>
    </row>
    <row r="10" spans="1:10" ht="6.75" customHeight="1">
      <c r="B10" s="407"/>
      <c r="C10" s="407"/>
      <c r="D10" s="407"/>
      <c r="E10" s="407"/>
      <c r="F10" s="407"/>
      <c r="G10" s="407"/>
      <c r="H10" s="407"/>
      <c r="I10" s="407"/>
    </row>
    <row r="11" spans="1:10" s="286" customFormat="1" ht="16.5" customHeight="1"/>
    <row r="12" spans="1:10" s="286" customFormat="1" ht="6" customHeight="1"/>
    <row r="13" spans="1:10" s="286" customFormat="1" ht="14.4">
      <c r="B13" s="553"/>
      <c r="C13" s="553"/>
      <c r="D13" s="553"/>
      <c r="E13" s="553"/>
      <c r="F13" s="553"/>
      <c r="G13" s="553"/>
      <c r="H13" s="553"/>
      <c r="I13" s="553"/>
      <c r="J13" s="553"/>
    </row>
    <row r="14" spans="1:10" s="286" customFormat="1" ht="6" customHeight="1"/>
    <row r="15" spans="1:10" s="286" customFormat="1" ht="18" customHeight="1">
      <c r="B15" s="554" t="s">
        <v>436</v>
      </c>
      <c r="C15" s="555"/>
      <c r="D15" s="555"/>
      <c r="E15" s="555"/>
      <c r="F15" s="555"/>
      <c r="G15" s="556"/>
      <c r="H15" s="287"/>
      <c r="I15" s="287"/>
      <c r="J15" s="287"/>
    </row>
    <row r="16" spans="1:10" s="286" customFormat="1" ht="18" customHeight="1">
      <c r="B16" s="557" t="s">
        <v>437</v>
      </c>
      <c r="C16" s="558"/>
      <c r="D16" s="558"/>
      <c r="E16" s="558"/>
      <c r="F16" s="558"/>
      <c r="G16" s="559"/>
      <c r="H16" s="288"/>
      <c r="I16" s="288"/>
      <c r="J16" s="288"/>
    </row>
    <row r="17" spans="2:10" s="286" customFormat="1" ht="18" customHeight="1">
      <c r="B17" s="534" t="s">
        <v>438</v>
      </c>
      <c r="C17" s="535"/>
      <c r="D17" s="535"/>
      <c r="E17" s="535"/>
      <c r="F17" s="535"/>
      <c r="G17" s="536"/>
      <c r="H17" s="289"/>
      <c r="I17" s="289"/>
      <c r="J17" s="289"/>
    </row>
    <row r="18" spans="2:10" s="286" customFormat="1" ht="18" customHeight="1">
      <c r="B18" s="534" t="s">
        <v>439</v>
      </c>
      <c r="C18" s="535"/>
      <c r="D18" s="535"/>
      <c r="E18" s="535"/>
      <c r="F18" s="535"/>
      <c r="G18" s="536"/>
      <c r="H18" s="289"/>
      <c r="I18" s="289"/>
      <c r="J18" s="289"/>
    </row>
    <row r="19" spans="2:10" s="286" customFormat="1" ht="18" customHeight="1">
      <c r="B19" s="534" t="s">
        <v>440</v>
      </c>
      <c r="C19" s="535"/>
      <c r="D19" s="535"/>
      <c r="E19" s="535"/>
      <c r="F19" s="535"/>
      <c r="G19" s="536"/>
      <c r="H19" s="289"/>
      <c r="I19" s="289"/>
      <c r="J19" s="289"/>
    </row>
    <row r="20" spans="2:10" s="286" customFormat="1" ht="18" customHeight="1">
      <c r="B20" s="537" t="s">
        <v>441</v>
      </c>
      <c r="C20" s="538"/>
      <c r="D20" s="538"/>
      <c r="E20" s="538"/>
      <c r="F20" s="538"/>
      <c r="G20" s="539"/>
      <c r="H20" s="290"/>
      <c r="I20" s="290"/>
      <c r="J20" s="290"/>
    </row>
    <row r="21" spans="2:10" s="286" customFormat="1" ht="38.4" customHeight="1">
      <c r="B21" s="540" t="s">
        <v>495</v>
      </c>
      <c r="C21" s="541"/>
      <c r="D21" s="541"/>
      <c r="E21" s="541"/>
      <c r="F21" s="541"/>
      <c r="G21" s="542"/>
      <c r="H21" s="408"/>
      <c r="I21" s="408"/>
      <c r="J21" s="408"/>
    </row>
    <row r="22" spans="2:10" s="286" customFormat="1" ht="24.6" customHeight="1">
      <c r="B22" s="543"/>
      <c r="C22" s="544"/>
      <c r="D22" s="544"/>
      <c r="E22" s="544"/>
      <c r="F22" s="544"/>
      <c r="G22" s="545"/>
      <c r="H22" s="290"/>
      <c r="I22" s="290"/>
      <c r="J22" s="290"/>
    </row>
    <row r="23" spans="2:10" s="286" customFormat="1" ht="25.8" customHeight="1">
      <c r="B23" s="546" t="s">
        <v>442</v>
      </c>
      <c r="C23" s="547"/>
      <c r="D23" s="547"/>
      <c r="E23" s="547"/>
      <c r="F23" s="547"/>
      <c r="G23" s="548"/>
      <c r="H23" s="409"/>
      <c r="I23" s="409"/>
      <c r="J23" s="409"/>
    </row>
    <row r="24" spans="2:10" s="286" customFormat="1" ht="89.25" customHeight="1">
      <c r="B24" s="549"/>
      <c r="C24" s="550"/>
      <c r="D24" s="550"/>
      <c r="E24" s="550"/>
      <c r="F24" s="550"/>
      <c r="G24" s="551"/>
      <c r="H24" s="410"/>
      <c r="I24" s="410"/>
      <c r="J24" s="410"/>
    </row>
  </sheetData>
  <mergeCells count="10">
    <mergeCell ref="B19:G19"/>
    <mergeCell ref="B20:G20"/>
    <mergeCell ref="B21:G22"/>
    <mergeCell ref="B23:G24"/>
    <mergeCell ref="A9:J9"/>
    <mergeCell ref="B13:J13"/>
    <mergeCell ref="B15:G15"/>
    <mergeCell ref="B16:G16"/>
    <mergeCell ref="B17:G17"/>
    <mergeCell ref="B18:G18"/>
  </mergeCells>
  <phoneticPr fontId="3"/>
  <dataValidations count="2">
    <dataValidation type="list" allowBlank="1" showInputMessage="1" showErrorMessage="1" sqref="H23:J23" xr:uid="{739CFB37-DA71-4373-B827-B1EF3E9889C1}">
      <formula1>"計画に関する諸条件,設計に関する 諸条件,気象の関係,用地の関係,補償処理の困難,資材の入手難"</formula1>
    </dataValidation>
    <dataValidation type="list" allowBlank="1" showInputMessage="1" showErrorMessage="1" sqref="H22:J22" xr:uid="{A68FA7A5-4F5B-49ED-83B8-B0521C4663D6}">
      <formula1>"未済,済"</formula1>
    </dataValidation>
  </dataValidations>
  <pageMargins left="0.98425196850393704" right="0.59055118110236227" top="0.34" bottom="0.34" header="0" footer="0"/>
  <pageSetup paperSize="9" scale="98"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9B493-B7C4-4C50-A7B1-7170DD1B93FD}">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oZSuEdvqWfBOhOgbFQtShtvqBRFpwDrjPrAQBYOFZgHOGVUIID3tPeLs27j5HWf63zvYW+vNFxofybhyzH9MhA==" saltValue="pDqgQ3gXq3Pn9OY529yqp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442" priority="17">
      <formula>LEN(TRIM(E43))=0</formula>
    </cfRule>
  </conditionalFormatting>
  <conditionalFormatting sqref="E43:H44">
    <cfRule type="expression" dxfId="1441" priority="16">
      <formula>IF(AND($E43="",$J43&gt;1),TRUE,FALSE)</formula>
    </cfRule>
  </conditionalFormatting>
  <conditionalFormatting sqref="J56">
    <cfRule type="expression" dxfId="1440" priority="18">
      <formula>J$56&lt;J$55</formula>
    </cfRule>
  </conditionalFormatting>
  <conditionalFormatting sqref="J61:L61">
    <cfRule type="expression" dxfId="1439" priority="37">
      <formula>IF($J$61&lt;$J$47,TRUE,FALSE)</formula>
    </cfRule>
  </conditionalFormatting>
  <conditionalFormatting sqref="J55:S56">
    <cfRule type="containsBlanks" dxfId="1438" priority="19">
      <formula>LEN(TRIM(J55))=0</formula>
    </cfRule>
  </conditionalFormatting>
  <conditionalFormatting sqref="J4:W4">
    <cfRule type="containsBlanks" dxfId="1437" priority="34">
      <formula>LEN(TRIM(J4))=0</formula>
    </cfRule>
  </conditionalFormatting>
  <conditionalFormatting sqref="L68">
    <cfRule type="expression" dxfId="1436" priority="24">
      <formula>IF(AND($L$68="有",$J$40=K$40),TRUE,FALSE)</formula>
    </cfRule>
  </conditionalFormatting>
  <conditionalFormatting sqref="M54 P54">
    <cfRule type="expression" dxfId="1435" priority="15">
      <formula>IF(OR(M$54&gt;M$40,M$54&lt;M$40),TRUE,FALSE)</formula>
    </cfRule>
  </conditionalFormatting>
  <conditionalFormatting sqref="M56:O56">
    <cfRule type="expression" dxfId="1434"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433" priority="31">
      <formula>LEN(TRIM(B4))=0</formula>
    </cfRule>
  </conditionalFormatting>
  <conditionalFormatting sqref="M63:O66">
    <cfRule type="expression" dxfId="1432" priority="25">
      <formula>IF(SUM($M$63:$O$66)&lt;$J$47,TRUE,FALSE)</formula>
    </cfRule>
  </conditionalFormatting>
  <conditionalFormatting sqref="M12:S12">
    <cfRule type="expression" dxfId="1431" priority="12">
      <formula>IF(OR(SUM($M$12:$S$12)&gt;$K$12,SUM($M$12:$S$12)&lt;$K$12),IF(AND($M$12="",$P$12=""),FALSE,TRUE),FALSE)</formula>
    </cfRule>
  </conditionalFormatting>
  <conditionalFormatting sqref="M12:S14 M15:M37 P15:S37 M38:S39 M43:S53">
    <cfRule type="expression" dxfId="1430" priority="36">
      <formula>IF($M$56=$P$56,TRUE,FALSE)</formula>
    </cfRule>
  </conditionalFormatting>
  <conditionalFormatting sqref="M13:S13">
    <cfRule type="expression" dxfId="1429" priority="11">
      <formula>IF(OR(SUM($M$13:$S$13)&gt;$K$13,SUM($M$13:$S$13)&lt;$K$13),IF(AND($M$13="",$P$13=""),FALSE,TRUE),FALSE)</formula>
    </cfRule>
  </conditionalFormatting>
  <conditionalFormatting sqref="M14:S14">
    <cfRule type="expression" dxfId="1428" priority="10">
      <formula>IF(OR(SUM($M$14:$S$14)&gt;$K$14,SUM($M$14:$S$14)&lt;$K$14),IF(AND($M$14="",$P$14=""),FALSE,TRUE),FALSE)</formula>
    </cfRule>
  </conditionalFormatting>
  <conditionalFormatting sqref="M15:S15">
    <cfRule type="expression" dxfId="1427" priority="9">
      <formula>IF(OR(SUM($M$15:$S$15)&gt;$K$15,SUM($M$15:$S$15)&lt;$K$15),IF(AND($M$15="",$P$15=""),FALSE,TRUE),FALSE)</formula>
    </cfRule>
  </conditionalFormatting>
  <conditionalFormatting sqref="M16:S16">
    <cfRule type="expression" dxfId="1426" priority="8">
      <formula>IF(OR(SUM($M$16:$S$16)&gt;$K$16,SUM($M$16:$S$16)&lt;$K$16),IF(AND($M$16="",$P$16=""),FALSE,TRUE),FALSE)</formula>
    </cfRule>
  </conditionalFormatting>
  <conditionalFormatting sqref="M17:S17">
    <cfRule type="expression" dxfId="1425" priority="7">
      <formula>IF(OR(SUM($M$17:$S$17)&gt;$K$17,SUM($M$17:$S$17)&lt;$K$17),IF(AND($M$17="",$P$17=""),FALSE,TRUE),FALSE)</formula>
    </cfRule>
  </conditionalFormatting>
  <conditionalFormatting sqref="M18:S18">
    <cfRule type="expression" dxfId="1424" priority="6">
      <formula>IF(OR(SUM($M$18:$S$18)&gt;$K$18,SUM($M$18:$S$18)&lt;$K$18),IF(AND($M$18="",$P$18=""),FALSE,TRUE),FALSE)</formula>
    </cfRule>
  </conditionalFormatting>
  <conditionalFormatting sqref="M19:S19">
    <cfRule type="expression" dxfId="1423" priority="5">
      <formula>IF(OR(SUM($M$19:$S$19)&gt;$K$19,SUM($M$19:$S$19)&lt;$K$19),IF(AND($M$19="",$P$19=""),FALSE,TRUE),FALSE)</formula>
    </cfRule>
  </conditionalFormatting>
  <conditionalFormatting sqref="M20:S20">
    <cfRule type="expression" dxfId="1422" priority="4">
      <formula>IF(OR(SUM($M$20:$S$20)&gt;$K$20,SUM($M$20:$S$20)&lt;$K$20),IF(AND($M$20="",$P$20=""),FALSE,TRUE),FALSE)</formula>
    </cfRule>
  </conditionalFormatting>
  <conditionalFormatting sqref="M21:S21">
    <cfRule type="expression" dxfId="1421" priority="3">
      <formula>IF(OR(SUM($M21:$S21)&gt;$K21,SUM($M21:$S21)&lt;$K21),IF(AND($M21="",$P21=""),FALSE,TRUE),FALSE)</formula>
    </cfRule>
  </conditionalFormatting>
  <conditionalFormatting sqref="M22:S40">
    <cfRule type="expression" dxfId="1420" priority="2">
      <formula>IF(OR(SUM($M22:$S22)&gt;$K22,SUM($M22:$S22)&lt;$K22),IF(AND($M22="",$P22=""),FALSE,TRUE),FALSE)</formula>
    </cfRule>
  </conditionalFormatting>
  <conditionalFormatting sqref="M43:S54">
    <cfRule type="expression" dxfId="1419" priority="1">
      <formula>IF(OR(SUM($M43:$S43)&gt;$J43,SUM($M43:$S43)&lt;$J43),IF(AND($M43="",$P43=""),FALSE,TRUE),FALSE)</formula>
    </cfRule>
  </conditionalFormatting>
  <conditionalFormatting sqref="M12:AA39 M43:AA53">
    <cfRule type="expression" dxfId="1418" priority="35">
      <formula>M12&lt;0</formula>
    </cfRule>
  </conditionalFormatting>
  <conditionalFormatting sqref="O68">
    <cfRule type="expression" dxfId="1417" priority="29">
      <formula>IF(AND($L$68="有",$O$68=""),TRUE,FALSE)</formula>
    </cfRule>
  </conditionalFormatting>
  <conditionalFormatting sqref="O69">
    <cfRule type="expression" dxfId="1416" priority="28">
      <formula>IF(AND($L$69="有",$O$69=""),TRUE,FALSE)</formula>
    </cfRule>
  </conditionalFormatting>
  <conditionalFormatting sqref="P70">
    <cfRule type="expression" dxfId="1415" priority="27">
      <formula>IF(AND($L$70="有",$P$70=""),TRUE,FALSE)</formula>
    </cfRule>
  </conditionalFormatting>
  <conditionalFormatting sqref="P71">
    <cfRule type="expression" dxfId="1414" priority="26">
      <formula>IF(AND($L$71="有",$P$71=""),TRUE,FALSE)</formula>
    </cfRule>
  </conditionalFormatting>
  <conditionalFormatting sqref="P56:S56">
    <cfRule type="expression" dxfId="1413" priority="13">
      <formula>$P$56&lt;$P$55</formula>
    </cfRule>
  </conditionalFormatting>
  <conditionalFormatting sqref="Q59 N59:N61 O61">
    <cfRule type="expression" dxfId="1412" priority="22">
      <formula>IF(OR($N$59="■",$N$60="■",$N$61="■",$Q$59="■"),FALSE,TRUE)</formula>
    </cfRule>
  </conditionalFormatting>
  <conditionalFormatting sqref="T54:X54">
    <cfRule type="expression" dxfId="1411" priority="30">
      <formula>IF(OR(T$54&gt;T$40,T$54&lt;T$40),TRUE,FALSE)</formula>
    </cfRule>
  </conditionalFormatting>
  <conditionalFormatting sqref="T40:AA40">
    <cfRule type="expression" dxfId="1410" priority="23">
      <formula>IF(OR(T$54&gt;T$40,T$54&lt;T$40),TRUE,FALSE)</formula>
    </cfRule>
  </conditionalFormatting>
  <conditionalFormatting sqref="AA57 AD57 AG57 AJ57">
    <cfRule type="expression" dxfId="1409" priority="21">
      <formula>IF(OR($AA$57="（■",$AD$57="■",$AG$57="■",$AJ$57="■"),FALSE,TRUE)</formula>
    </cfRule>
  </conditionalFormatting>
  <conditionalFormatting sqref="AC59 AF59:AF60 Z59:Z61 AI59:AI61 AD61">
    <cfRule type="expression" dxfId="1408" priority="20">
      <formula>IF(OR($Z$59="■",$Z$60="■",$Z$61="■",$AC$59="■",$AF$59="■",$AI$59="■",$AF$60="■"),FALSE,TRUE)</formula>
    </cfRule>
  </conditionalFormatting>
  <conditionalFormatting sqref="AI63">
    <cfRule type="expression" dxfId="1407" priority="33">
      <formula>$AI$63&gt;40</formula>
    </cfRule>
  </conditionalFormatting>
  <conditionalFormatting sqref="AI64">
    <cfRule type="expression" dxfId="1406" priority="32">
      <formula>$AI$64&gt;5</formula>
    </cfRule>
  </conditionalFormatting>
  <dataValidations count="10">
    <dataValidation type="list" allowBlank="1" showInputMessage="1" showErrorMessage="1" sqref="Y61" xr:uid="{7D7FE74C-C605-485A-8C1F-02C78F36A8F0}">
      <formula1>$AP$59:$AP$60</formula1>
    </dataValidation>
    <dataValidation type="list" allowBlank="1" showInputMessage="1" showErrorMessage="1" sqref="Z56:AM56" xr:uid="{EC17568A-45D9-4FFD-A906-D3BD7B770E79}">
      <formula1>$AP$48:$AP$57</formula1>
    </dataValidation>
    <dataValidation type="list" showInputMessage="1" showErrorMessage="1" sqref="AA57" xr:uid="{7AB0EF09-3C86-4A4A-9EA8-76A77E1BEC2E}">
      <formula1>$AP$62:$AP$63</formula1>
    </dataValidation>
    <dataValidation type="list" showInputMessage="1" showErrorMessage="1" sqref="Q59 N59:N61 AD57 AG57 AJ57 Z59:Z61 AC59 AF59:AF60 AI59" xr:uid="{19783DCC-494E-4731-856F-D1351D2A5898}">
      <formula1>$AP$64:$AP$65</formula1>
    </dataValidation>
    <dataValidation type="list" allowBlank="1" showInputMessage="1" showErrorMessage="1" sqref="G63:G66" xr:uid="{8F8C905D-1D4F-4432-96D3-3E4E5306010D}">
      <formula1>$AP$67</formula1>
    </dataValidation>
    <dataValidation type="list" allowBlank="1" showInputMessage="1" showErrorMessage="1" sqref="Z55:AM55" xr:uid="{117DEFB8-E1DE-4122-B61A-E8C77A56134B}">
      <formula1>$AP$43:$AP$46</formula1>
    </dataValidation>
    <dataValidation type="list" allowBlank="1" showInputMessage="1" showErrorMessage="1" sqref="D4" xr:uid="{9F3ECE66-BEAD-488E-AE00-15AC017273C9}">
      <formula1>$AP$72:$AP$121</formula1>
    </dataValidation>
    <dataValidation type="list" allowBlank="1" showInputMessage="1" showErrorMessage="1" sqref="L68:L71" xr:uid="{BB09A7D9-720A-4C47-8E95-DE79C65FB11A}">
      <formula1>"有,無"</formula1>
    </dataValidation>
    <dataValidation type="list" allowBlank="1" showInputMessage="1" showErrorMessage="1" sqref="L72" xr:uid="{5E3C2BCA-6A97-4054-9780-3871938EB0BB}">
      <formula1>"該当,非該当"</formula1>
    </dataValidation>
    <dataValidation type="list" allowBlank="1" showInputMessage="1" showErrorMessage="1" sqref="W63:AD66" xr:uid="{B583E81B-9FFA-4A72-8AF3-65EE89D8D1D8}">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E6CFB-6480-4137-9DC8-BE38214E1253}">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zLYwimuP1z+RD9iHBLWiedFXmhKWW6wZIDUS50p3IckqtQEUSTJJb5xAZDXtIvyD9HV1v1RHtyfktxBS8BfwcA==" saltValue="+iX7MIdHj420hLl7tT4OE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405" priority="17">
      <formula>LEN(TRIM(E43))=0</formula>
    </cfRule>
  </conditionalFormatting>
  <conditionalFormatting sqref="E43:H44">
    <cfRule type="expression" dxfId="1404" priority="16">
      <formula>IF(AND($E43="",$J43&gt;1),TRUE,FALSE)</formula>
    </cfRule>
  </conditionalFormatting>
  <conditionalFormatting sqref="J56">
    <cfRule type="expression" dxfId="1403" priority="18">
      <formula>J$56&lt;J$55</formula>
    </cfRule>
  </conditionalFormatting>
  <conditionalFormatting sqref="J61:L61">
    <cfRule type="expression" dxfId="1402" priority="37">
      <formula>IF($J$61&lt;$J$47,TRUE,FALSE)</formula>
    </cfRule>
  </conditionalFormatting>
  <conditionalFormatting sqref="J55:S56">
    <cfRule type="containsBlanks" dxfId="1401" priority="19">
      <formula>LEN(TRIM(J55))=0</formula>
    </cfRule>
  </conditionalFormatting>
  <conditionalFormatting sqref="J4:W4">
    <cfRule type="containsBlanks" dxfId="1400" priority="34">
      <formula>LEN(TRIM(J4))=0</formula>
    </cfRule>
  </conditionalFormatting>
  <conditionalFormatting sqref="L68">
    <cfRule type="expression" dxfId="1399" priority="24">
      <formula>IF(AND($L$68="有",$J$40=K$40),TRUE,FALSE)</formula>
    </cfRule>
  </conditionalFormatting>
  <conditionalFormatting sqref="M54 P54">
    <cfRule type="expression" dxfId="1398" priority="15">
      <formula>IF(OR(M$54&gt;M$40,M$54&lt;M$40),TRUE,FALSE)</formula>
    </cfRule>
  </conditionalFormatting>
  <conditionalFormatting sqref="M56:O56">
    <cfRule type="expression" dxfId="1397"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396" priority="31">
      <formula>LEN(TRIM(B4))=0</formula>
    </cfRule>
  </conditionalFormatting>
  <conditionalFormatting sqref="M63:O66">
    <cfRule type="expression" dxfId="1395" priority="25">
      <formula>IF(SUM($M$63:$O$66)&lt;$J$47,TRUE,FALSE)</formula>
    </cfRule>
  </conditionalFormatting>
  <conditionalFormatting sqref="M12:S12">
    <cfRule type="expression" dxfId="1394" priority="12">
      <formula>IF(OR(SUM($M$12:$S$12)&gt;$K$12,SUM($M$12:$S$12)&lt;$K$12),IF(AND($M$12="",$P$12=""),FALSE,TRUE),FALSE)</formula>
    </cfRule>
  </conditionalFormatting>
  <conditionalFormatting sqref="M12:S14 M15:M37 P15:S37 M38:S39 M43:S53">
    <cfRule type="expression" dxfId="1393" priority="36">
      <formula>IF($M$56=$P$56,TRUE,FALSE)</formula>
    </cfRule>
  </conditionalFormatting>
  <conditionalFormatting sqref="M13:S13">
    <cfRule type="expression" dxfId="1392" priority="11">
      <formula>IF(OR(SUM($M$13:$S$13)&gt;$K$13,SUM($M$13:$S$13)&lt;$K$13),IF(AND($M$13="",$P$13=""),FALSE,TRUE),FALSE)</formula>
    </cfRule>
  </conditionalFormatting>
  <conditionalFormatting sqref="M14:S14">
    <cfRule type="expression" dxfId="1391" priority="10">
      <formula>IF(OR(SUM($M$14:$S$14)&gt;$K$14,SUM($M$14:$S$14)&lt;$K$14),IF(AND($M$14="",$P$14=""),FALSE,TRUE),FALSE)</formula>
    </cfRule>
  </conditionalFormatting>
  <conditionalFormatting sqref="M15:S15">
    <cfRule type="expression" dxfId="1390" priority="9">
      <formula>IF(OR(SUM($M$15:$S$15)&gt;$K$15,SUM($M$15:$S$15)&lt;$K$15),IF(AND($M$15="",$P$15=""),FALSE,TRUE),FALSE)</formula>
    </cfRule>
  </conditionalFormatting>
  <conditionalFormatting sqref="M16:S16">
    <cfRule type="expression" dxfId="1389" priority="8">
      <formula>IF(OR(SUM($M$16:$S$16)&gt;$K$16,SUM($M$16:$S$16)&lt;$K$16),IF(AND($M$16="",$P$16=""),FALSE,TRUE),FALSE)</formula>
    </cfRule>
  </conditionalFormatting>
  <conditionalFormatting sqref="M17:S17">
    <cfRule type="expression" dxfId="1388" priority="7">
      <formula>IF(OR(SUM($M$17:$S$17)&gt;$K$17,SUM($M$17:$S$17)&lt;$K$17),IF(AND($M$17="",$P$17=""),FALSE,TRUE),FALSE)</formula>
    </cfRule>
  </conditionalFormatting>
  <conditionalFormatting sqref="M18:S18">
    <cfRule type="expression" dxfId="1387" priority="6">
      <formula>IF(OR(SUM($M$18:$S$18)&gt;$K$18,SUM($M$18:$S$18)&lt;$K$18),IF(AND($M$18="",$P$18=""),FALSE,TRUE),FALSE)</formula>
    </cfRule>
  </conditionalFormatting>
  <conditionalFormatting sqref="M19:S19">
    <cfRule type="expression" dxfId="1386" priority="5">
      <formula>IF(OR(SUM($M$19:$S$19)&gt;$K$19,SUM($M$19:$S$19)&lt;$K$19),IF(AND($M$19="",$P$19=""),FALSE,TRUE),FALSE)</formula>
    </cfRule>
  </conditionalFormatting>
  <conditionalFormatting sqref="M20:S20">
    <cfRule type="expression" dxfId="1385" priority="4">
      <formula>IF(OR(SUM($M$20:$S$20)&gt;$K$20,SUM($M$20:$S$20)&lt;$K$20),IF(AND($M$20="",$P$20=""),FALSE,TRUE),FALSE)</formula>
    </cfRule>
  </conditionalFormatting>
  <conditionalFormatting sqref="M21:S21">
    <cfRule type="expression" dxfId="1384" priority="3">
      <formula>IF(OR(SUM($M21:$S21)&gt;$K21,SUM($M21:$S21)&lt;$K21),IF(AND($M21="",$P21=""),FALSE,TRUE),FALSE)</formula>
    </cfRule>
  </conditionalFormatting>
  <conditionalFormatting sqref="M22:S40">
    <cfRule type="expression" dxfId="1383" priority="2">
      <formula>IF(OR(SUM($M22:$S22)&gt;$K22,SUM($M22:$S22)&lt;$K22),IF(AND($M22="",$P22=""),FALSE,TRUE),FALSE)</formula>
    </cfRule>
  </conditionalFormatting>
  <conditionalFormatting sqref="M43:S54">
    <cfRule type="expression" dxfId="1382" priority="1">
      <formula>IF(OR(SUM($M43:$S43)&gt;$J43,SUM($M43:$S43)&lt;$J43),IF(AND($M43="",$P43=""),FALSE,TRUE),FALSE)</formula>
    </cfRule>
  </conditionalFormatting>
  <conditionalFormatting sqref="M12:AA39 M43:AA53">
    <cfRule type="expression" dxfId="1381" priority="35">
      <formula>M12&lt;0</formula>
    </cfRule>
  </conditionalFormatting>
  <conditionalFormatting sqref="O68">
    <cfRule type="expression" dxfId="1380" priority="29">
      <formula>IF(AND($L$68="有",$O$68=""),TRUE,FALSE)</formula>
    </cfRule>
  </conditionalFormatting>
  <conditionalFormatting sqref="O69">
    <cfRule type="expression" dxfId="1379" priority="28">
      <formula>IF(AND($L$69="有",$O$69=""),TRUE,FALSE)</formula>
    </cfRule>
  </conditionalFormatting>
  <conditionalFormatting sqref="P70">
    <cfRule type="expression" dxfId="1378" priority="27">
      <formula>IF(AND($L$70="有",$P$70=""),TRUE,FALSE)</formula>
    </cfRule>
  </conditionalFormatting>
  <conditionalFormatting sqref="P71">
    <cfRule type="expression" dxfId="1377" priority="26">
      <formula>IF(AND($L$71="有",$P$71=""),TRUE,FALSE)</formula>
    </cfRule>
  </conditionalFormatting>
  <conditionalFormatting sqref="P56:S56">
    <cfRule type="expression" dxfId="1376" priority="13">
      <formula>$P$56&lt;$P$55</formula>
    </cfRule>
  </conditionalFormatting>
  <conditionalFormatting sqref="Q59 N59:N61 O61">
    <cfRule type="expression" dxfId="1375" priority="22">
      <formula>IF(OR($N$59="■",$N$60="■",$N$61="■",$Q$59="■"),FALSE,TRUE)</formula>
    </cfRule>
  </conditionalFormatting>
  <conditionalFormatting sqref="T54:X54">
    <cfRule type="expression" dxfId="1374" priority="30">
      <formula>IF(OR(T$54&gt;T$40,T$54&lt;T$40),TRUE,FALSE)</formula>
    </cfRule>
  </conditionalFormatting>
  <conditionalFormatting sqref="T40:AA40">
    <cfRule type="expression" dxfId="1373" priority="23">
      <formula>IF(OR(T$54&gt;T$40,T$54&lt;T$40),TRUE,FALSE)</formula>
    </cfRule>
  </conditionalFormatting>
  <conditionalFormatting sqref="AA57 AD57 AG57 AJ57">
    <cfRule type="expression" dxfId="1372" priority="21">
      <formula>IF(OR($AA$57="（■",$AD$57="■",$AG$57="■",$AJ$57="■"),FALSE,TRUE)</formula>
    </cfRule>
  </conditionalFormatting>
  <conditionalFormatting sqref="AC59 AF59:AF60 Z59:Z61 AI59:AI61 AD61">
    <cfRule type="expression" dxfId="1371" priority="20">
      <formula>IF(OR($Z$59="■",$Z$60="■",$Z$61="■",$AC$59="■",$AF$59="■",$AI$59="■",$AF$60="■"),FALSE,TRUE)</formula>
    </cfRule>
  </conditionalFormatting>
  <conditionalFormatting sqref="AI63">
    <cfRule type="expression" dxfId="1370" priority="33">
      <formula>$AI$63&gt;40</formula>
    </cfRule>
  </conditionalFormatting>
  <conditionalFormatting sqref="AI64">
    <cfRule type="expression" dxfId="1369" priority="32">
      <formula>$AI$64&gt;5</formula>
    </cfRule>
  </conditionalFormatting>
  <dataValidations count="10">
    <dataValidation type="list" allowBlank="1" showInputMessage="1" showErrorMessage="1" sqref="W63:AD66" xr:uid="{ACC81D6A-740B-4FF6-9B23-1373AD2A45BB}">
      <formula1>$AP$123:$AP$128</formula1>
    </dataValidation>
    <dataValidation type="list" allowBlank="1" showInputMessage="1" showErrorMessage="1" sqref="L72" xr:uid="{2ACBB5C4-AF3F-49B8-8A03-561A67968445}">
      <formula1>"該当,非該当"</formula1>
    </dataValidation>
    <dataValidation type="list" allowBlank="1" showInputMessage="1" showErrorMessage="1" sqref="L68:L71" xr:uid="{60F0440F-A09F-4851-9907-FD9424A455C4}">
      <formula1>"有,無"</formula1>
    </dataValidation>
    <dataValidation type="list" allowBlank="1" showInputMessage="1" showErrorMessage="1" sqref="D4" xr:uid="{8B0B9060-2BF6-46C9-B196-06ED1F985CAC}">
      <formula1>$AP$72:$AP$121</formula1>
    </dataValidation>
    <dataValidation type="list" allowBlank="1" showInputMessage="1" showErrorMessage="1" sqref="Z55:AM55" xr:uid="{A7D8D3A3-15D8-4588-89FA-B0CD131CC271}">
      <formula1>$AP$43:$AP$46</formula1>
    </dataValidation>
    <dataValidation type="list" allowBlank="1" showInputMessage="1" showErrorMessage="1" sqref="G63:G66" xr:uid="{2266ECF4-346E-4F39-8980-19423AC9B3B7}">
      <formula1>$AP$67</formula1>
    </dataValidation>
    <dataValidation type="list" showInputMessage="1" showErrorMessage="1" sqref="Q59 N59:N61 AD57 AG57 AJ57 Z59:Z61 AC59 AF59:AF60 AI59" xr:uid="{5A84BAF2-883C-4749-9A8E-D44653395EB1}">
      <formula1>$AP$64:$AP$65</formula1>
    </dataValidation>
    <dataValidation type="list" showInputMessage="1" showErrorMessage="1" sqref="AA57" xr:uid="{A6A71712-D5DF-4A65-BD5E-F37D81B4B955}">
      <formula1>$AP$62:$AP$63</formula1>
    </dataValidation>
    <dataValidation type="list" allowBlank="1" showInputMessage="1" showErrorMessage="1" sqref="Z56:AM56" xr:uid="{D5EEE340-464F-4C47-B346-BDD350BC1F35}">
      <formula1>$AP$48:$AP$57</formula1>
    </dataValidation>
    <dataValidation type="list" allowBlank="1" showInputMessage="1" showErrorMessage="1" sqref="Y61" xr:uid="{97987DE1-0634-43D2-97C1-0DC8D4B363C7}">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22172-A137-4C0C-A2F1-6C94E2FCB75E}">
  <sheetPr>
    <pageSetUpPr fitToPage="1"/>
  </sheetPr>
  <dimension ref="B1:AQ128"/>
  <sheetViews>
    <sheetView view="pageBreakPreview" zoomScale="80" zoomScaleNormal="100" zoomScaleSheetLayoutView="80" workbookViewId="0">
      <selection activeCell="T11" sqref="T11:W11"/>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XGgQCNjuRcs1CguLTKrmleVshRuclknj8vB4pEN1QhMPw2yAsNfICDJSiFjwoKgWzpxu1FsZLPbiQwNcV4ghig==" saltValue="VO2K0E1iTUJfnzaOajav7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368" priority="17">
      <formula>LEN(TRIM(E43))=0</formula>
    </cfRule>
  </conditionalFormatting>
  <conditionalFormatting sqref="E43:H44">
    <cfRule type="expression" dxfId="1367" priority="16">
      <formula>IF(AND($E43="",$J43&gt;1),TRUE,FALSE)</formula>
    </cfRule>
  </conditionalFormatting>
  <conditionalFormatting sqref="J56">
    <cfRule type="expression" dxfId="1366" priority="18">
      <formula>J$56&lt;J$55</formula>
    </cfRule>
  </conditionalFormatting>
  <conditionalFormatting sqref="J61:L61">
    <cfRule type="expression" dxfId="1365" priority="37">
      <formula>IF($J$61&lt;$J$47,TRUE,FALSE)</formula>
    </cfRule>
  </conditionalFormatting>
  <conditionalFormatting sqref="J55:S56">
    <cfRule type="containsBlanks" dxfId="1364" priority="19">
      <formula>LEN(TRIM(J55))=0</formula>
    </cfRule>
  </conditionalFormatting>
  <conditionalFormatting sqref="J4:W4">
    <cfRule type="containsBlanks" dxfId="1363" priority="34">
      <formula>LEN(TRIM(J4))=0</formula>
    </cfRule>
  </conditionalFormatting>
  <conditionalFormatting sqref="L68">
    <cfRule type="expression" dxfId="1362" priority="24">
      <formula>IF(AND($L$68="有",$J$40=K$40),TRUE,FALSE)</formula>
    </cfRule>
  </conditionalFormatting>
  <conditionalFormatting sqref="M54 P54">
    <cfRule type="expression" dxfId="1361" priority="15">
      <formula>IF(OR(M$54&gt;M$40,M$54&lt;M$40),TRUE,FALSE)</formula>
    </cfRule>
  </conditionalFormatting>
  <conditionalFormatting sqref="M56:O56">
    <cfRule type="expression" dxfId="1360"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359" priority="31">
      <formula>LEN(TRIM(B4))=0</formula>
    </cfRule>
  </conditionalFormatting>
  <conditionalFormatting sqref="M63:O66">
    <cfRule type="expression" dxfId="1358" priority="25">
      <formula>IF(SUM($M$63:$O$66)&lt;$J$47,TRUE,FALSE)</formula>
    </cfRule>
  </conditionalFormatting>
  <conditionalFormatting sqref="M12:S12">
    <cfRule type="expression" dxfId="1357" priority="12">
      <formula>IF(OR(SUM($M$12:$S$12)&gt;$K$12,SUM($M$12:$S$12)&lt;$K$12),IF(AND($M$12="",$P$12=""),FALSE,TRUE),FALSE)</formula>
    </cfRule>
  </conditionalFormatting>
  <conditionalFormatting sqref="M12:S14 M15:M37 P15:S37 M38:S39 M43:S53">
    <cfRule type="expression" dxfId="1356" priority="36">
      <formula>IF($M$56=$P$56,TRUE,FALSE)</formula>
    </cfRule>
  </conditionalFormatting>
  <conditionalFormatting sqref="M13:S13">
    <cfRule type="expression" dxfId="1355" priority="11">
      <formula>IF(OR(SUM($M$13:$S$13)&gt;$K$13,SUM($M$13:$S$13)&lt;$K$13),IF(AND($M$13="",$P$13=""),FALSE,TRUE),FALSE)</formula>
    </cfRule>
  </conditionalFormatting>
  <conditionalFormatting sqref="M14:S14">
    <cfRule type="expression" dxfId="1354" priority="10">
      <formula>IF(OR(SUM($M$14:$S$14)&gt;$K$14,SUM($M$14:$S$14)&lt;$K$14),IF(AND($M$14="",$P$14=""),FALSE,TRUE),FALSE)</formula>
    </cfRule>
  </conditionalFormatting>
  <conditionalFormatting sqref="M15:S15">
    <cfRule type="expression" dxfId="1353" priority="9">
      <formula>IF(OR(SUM($M$15:$S$15)&gt;$K$15,SUM($M$15:$S$15)&lt;$K$15),IF(AND($M$15="",$P$15=""),FALSE,TRUE),FALSE)</formula>
    </cfRule>
  </conditionalFormatting>
  <conditionalFormatting sqref="M16:S16">
    <cfRule type="expression" dxfId="1352" priority="8">
      <formula>IF(OR(SUM($M$16:$S$16)&gt;$K$16,SUM($M$16:$S$16)&lt;$K$16),IF(AND($M$16="",$P$16=""),FALSE,TRUE),FALSE)</formula>
    </cfRule>
  </conditionalFormatting>
  <conditionalFormatting sqref="M17:S17">
    <cfRule type="expression" dxfId="1351" priority="7">
      <formula>IF(OR(SUM($M$17:$S$17)&gt;$K$17,SUM($M$17:$S$17)&lt;$K$17),IF(AND($M$17="",$P$17=""),FALSE,TRUE),FALSE)</formula>
    </cfRule>
  </conditionalFormatting>
  <conditionalFormatting sqref="M18:S18">
    <cfRule type="expression" dxfId="1350" priority="6">
      <formula>IF(OR(SUM($M$18:$S$18)&gt;$K$18,SUM($M$18:$S$18)&lt;$K$18),IF(AND($M$18="",$P$18=""),FALSE,TRUE),FALSE)</formula>
    </cfRule>
  </conditionalFormatting>
  <conditionalFormatting sqref="M19:S19">
    <cfRule type="expression" dxfId="1349" priority="5">
      <formula>IF(OR(SUM($M$19:$S$19)&gt;$K$19,SUM($M$19:$S$19)&lt;$K$19),IF(AND($M$19="",$P$19=""),FALSE,TRUE),FALSE)</formula>
    </cfRule>
  </conditionalFormatting>
  <conditionalFormatting sqref="M20:S20">
    <cfRule type="expression" dxfId="1348" priority="4">
      <formula>IF(OR(SUM($M$20:$S$20)&gt;$K$20,SUM($M$20:$S$20)&lt;$K$20),IF(AND($M$20="",$P$20=""),FALSE,TRUE),FALSE)</formula>
    </cfRule>
  </conditionalFormatting>
  <conditionalFormatting sqref="M21:S21">
    <cfRule type="expression" dxfId="1347" priority="3">
      <formula>IF(OR(SUM($M21:$S21)&gt;$K21,SUM($M21:$S21)&lt;$K21),IF(AND($M21="",$P21=""),FALSE,TRUE),FALSE)</formula>
    </cfRule>
  </conditionalFormatting>
  <conditionalFormatting sqref="M22:S40">
    <cfRule type="expression" dxfId="1346" priority="2">
      <formula>IF(OR(SUM($M22:$S22)&gt;$K22,SUM($M22:$S22)&lt;$K22),IF(AND($M22="",$P22=""),FALSE,TRUE),FALSE)</formula>
    </cfRule>
  </conditionalFormatting>
  <conditionalFormatting sqref="M43:S54">
    <cfRule type="expression" dxfId="1345" priority="1">
      <formula>IF(OR(SUM($M43:$S43)&gt;$J43,SUM($M43:$S43)&lt;$J43),IF(AND($M43="",$P43=""),FALSE,TRUE),FALSE)</formula>
    </cfRule>
  </conditionalFormatting>
  <conditionalFormatting sqref="M12:AA39 M43:AA53">
    <cfRule type="expression" dxfId="1344" priority="35">
      <formula>M12&lt;0</formula>
    </cfRule>
  </conditionalFormatting>
  <conditionalFormatting sqref="O68">
    <cfRule type="expression" dxfId="1343" priority="29">
      <formula>IF(AND($L$68="有",$O$68=""),TRUE,FALSE)</formula>
    </cfRule>
  </conditionalFormatting>
  <conditionalFormatting sqref="O69">
    <cfRule type="expression" dxfId="1342" priority="28">
      <formula>IF(AND($L$69="有",$O$69=""),TRUE,FALSE)</formula>
    </cfRule>
  </conditionalFormatting>
  <conditionalFormatting sqref="P70">
    <cfRule type="expression" dxfId="1341" priority="27">
      <formula>IF(AND($L$70="有",$P$70=""),TRUE,FALSE)</formula>
    </cfRule>
  </conditionalFormatting>
  <conditionalFormatting sqref="P71">
    <cfRule type="expression" dxfId="1340" priority="26">
      <formula>IF(AND($L$71="有",$P$71=""),TRUE,FALSE)</formula>
    </cfRule>
  </conditionalFormatting>
  <conditionalFormatting sqref="P56:S56">
    <cfRule type="expression" dxfId="1339" priority="13">
      <formula>$P$56&lt;$P$55</formula>
    </cfRule>
  </conditionalFormatting>
  <conditionalFormatting sqref="Q59 N59:N61 O61">
    <cfRule type="expression" dxfId="1338" priority="22">
      <formula>IF(OR($N$59="■",$N$60="■",$N$61="■",$Q$59="■"),FALSE,TRUE)</formula>
    </cfRule>
  </conditionalFormatting>
  <conditionalFormatting sqref="T54:X54">
    <cfRule type="expression" dxfId="1337" priority="30">
      <formula>IF(OR(T$54&gt;T$40,T$54&lt;T$40),TRUE,FALSE)</formula>
    </cfRule>
  </conditionalFormatting>
  <conditionalFormatting sqref="T40:AA40">
    <cfRule type="expression" dxfId="1336" priority="23">
      <formula>IF(OR(T$54&gt;T$40,T$54&lt;T$40),TRUE,FALSE)</formula>
    </cfRule>
  </conditionalFormatting>
  <conditionalFormatting sqref="AA57 AD57 AG57 AJ57">
    <cfRule type="expression" dxfId="1335" priority="21">
      <formula>IF(OR($AA$57="（■",$AD$57="■",$AG$57="■",$AJ$57="■"),FALSE,TRUE)</formula>
    </cfRule>
  </conditionalFormatting>
  <conditionalFormatting sqref="AC59 AF59:AF60 Z59:Z61 AI59:AI61 AD61">
    <cfRule type="expression" dxfId="1334" priority="20">
      <formula>IF(OR($Z$59="■",$Z$60="■",$Z$61="■",$AC$59="■",$AF$59="■",$AI$59="■",$AF$60="■"),FALSE,TRUE)</formula>
    </cfRule>
  </conditionalFormatting>
  <conditionalFormatting sqref="AI63">
    <cfRule type="expression" dxfId="1333" priority="33">
      <formula>$AI$63&gt;40</formula>
    </cfRule>
  </conditionalFormatting>
  <conditionalFormatting sqref="AI64">
    <cfRule type="expression" dxfId="1332" priority="32">
      <formula>$AI$64&gt;5</formula>
    </cfRule>
  </conditionalFormatting>
  <dataValidations count="10">
    <dataValidation type="list" allowBlank="1" showInputMessage="1" showErrorMessage="1" sqref="Y61" xr:uid="{16324242-3A4B-4F73-9E81-FA5E0084A4D4}">
      <formula1>$AP$59:$AP$60</formula1>
    </dataValidation>
    <dataValidation type="list" allowBlank="1" showInputMessage="1" showErrorMessage="1" sqref="Z56:AM56" xr:uid="{16FDCAA0-93B6-4109-BEE9-D5068ADC839D}">
      <formula1>$AP$48:$AP$57</formula1>
    </dataValidation>
    <dataValidation type="list" showInputMessage="1" showErrorMessage="1" sqref="AA57" xr:uid="{24F869DF-BC30-4E96-A261-37B7689FC5B4}">
      <formula1>$AP$62:$AP$63</formula1>
    </dataValidation>
    <dataValidation type="list" showInputMessage="1" showErrorMessage="1" sqref="Q59 N59:N61 AD57 AG57 AJ57 Z59:Z61 AC59 AF59:AF60 AI59" xr:uid="{C1435A9D-F602-4268-B6FB-7568D1AC3266}">
      <formula1>$AP$64:$AP$65</formula1>
    </dataValidation>
    <dataValidation type="list" allowBlank="1" showInputMessage="1" showErrorMessage="1" sqref="G63:G66" xr:uid="{CCB97C59-9D30-4CA7-9D31-AB5C1C349599}">
      <formula1>$AP$67</formula1>
    </dataValidation>
    <dataValidation type="list" allowBlank="1" showInputMessage="1" showErrorMessage="1" sqref="Z55:AM55" xr:uid="{1A533762-0CB0-44B8-A7E6-9DD618D87554}">
      <formula1>$AP$43:$AP$46</formula1>
    </dataValidation>
    <dataValidation type="list" allowBlank="1" showInputMessage="1" showErrorMessage="1" sqref="D4" xr:uid="{5AC825FE-E945-4BA4-BCD4-94F4EE9D71C0}">
      <formula1>$AP$72:$AP$121</formula1>
    </dataValidation>
    <dataValidation type="list" allowBlank="1" showInputMessage="1" showErrorMessage="1" sqref="L68:L71" xr:uid="{937A5B24-5104-4966-9443-D49A16460C32}">
      <formula1>"有,無"</formula1>
    </dataValidation>
    <dataValidation type="list" allowBlank="1" showInputMessage="1" showErrorMessage="1" sqref="L72" xr:uid="{3197702B-B971-4BB7-9179-4E6CD7272B67}">
      <formula1>"該当,非該当"</formula1>
    </dataValidation>
    <dataValidation type="list" allowBlank="1" showInputMessage="1" showErrorMessage="1" sqref="W63:AD66" xr:uid="{11C88675-14A1-4056-B162-F4C4B23192F9}">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F0494-AAC9-408F-82CB-9C611801614D}">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X6m3h5Tr6gyezEUr+HNbnmrs9AQJsxfSvTpCONQq6Nc89DsGxirvI/hXgrQGFgc8agenp7MyV49rvhhrh/Q0zQ==" saltValue="4q3Ka6QkpNNYtnIwPWkjH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331" priority="17">
      <formula>LEN(TRIM(E43))=0</formula>
    </cfRule>
  </conditionalFormatting>
  <conditionalFormatting sqref="E43:H44">
    <cfRule type="expression" dxfId="1330" priority="16">
      <formula>IF(AND($E43="",$J43&gt;1),TRUE,FALSE)</formula>
    </cfRule>
  </conditionalFormatting>
  <conditionalFormatting sqref="J56">
    <cfRule type="expression" dxfId="1329" priority="18">
      <formula>J$56&lt;J$55</formula>
    </cfRule>
  </conditionalFormatting>
  <conditionalFormatting sqref="J61:L61">
    <cfRule type="expression" dxfId="1328" priority="37">
      <formula>IF($J$61&lt;$J$47,TRUE,FALSE)</formula>
    </cfRule>
  </conditionalFormatting>
  <conditionalFormatting sqref="J55:S56">
    <cfRule type="containsBlanks" dxfId="1327" priority="19">
      <formula>LEN(TRIM(J55))=0</formula>
    </cfRule>
  </conditionalFormatting>
  <conditionalFormatting sqref="J4:W4">
    <cfRule type="containsBlanks" dxfId="1326" priority="34">
      <formula>LEN(TRIM(J4))=0</formula>
    </cfRule>
  </conditionalFormatting>
  <conditionalFormatting sqref="L68">
    <cfRule type="expression" dxfId="1325" priority="24">
      <formula>IF(AND($L$68="有",$J$40=K$40),TRUE,FALSE)</formula>
    </cfRule>
  </conditionalFormatting>
  <conditionalFormatting sqref="M54 P54">
    <cfRule type="expression" dxfId="1324" priority="15">
      <formula>IF(OR(M$54&gt;M$40,M$54&lt;M$40),TRUE,FALSE)</formula>
    </cfRule>
  </conditionalFormatting>
  <conditionalFormatting sqref="M56:O56">
    <cfRule type="expression" dxfId="1323"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322" priority="31">
      <formula>LEN(TRIM(B4))=0</formula>
    </cfRule>
  </conditionalFormatting>
  <conditionalFormatting sqref="M63:O66">
    <cfRule type="expression" dxfId="1321" priority="25">
      <formula>IF(SUM($M$63:$O$66)&lt;$J$47,TRUE,FALSE)</formula>
    </cfRule>
  </conditionalFormatting>
  <conditionalFormatting sqref="M12:S12">
    <cfRule type="expression" dxfId="1320" priority="12">
      <formula>IF(OR(SUM($M$12:$S$12)&gt;$K$12,SUM($M$12:$S$12)&lt;$K$12),IF(AND($M$12="",$P$12=""),FALSE,TRUE),FALSE)</formula>
    </cfRule>
  </conditionalFormatting>
  <conditionalFormatting sqref="M12:S14 M15:M37 P15:S37 M38:S39 M43:S53">
    <cfRule type="expression" dxfId="1319" priority="36">
      <formula>IF($M$56=$P$56,TRUE,FALSE)</formula>
    </cfRule>
  </conditionalFormatting>
  <conditionalFormatting sqref="M13:S13">
    <cfRule type="expression" dxfId="1318" priority="11">
      <formula>IF(OR(SUM($M$13:$S$13)&gt;$K$13,SUM($M$13:$S$13)&lt;$K$13),IF(AND($M$13="",$P$13=""),FALSE,TRUE),FALSE)</formula>
    </cfRule>
  </conditionalFormatting>
  <conditionalFormatting sqref="M14:S14">
    <cfRule type="expression" dxfId="1317" priority="10">
      <formula>IF(OR(SUM($M$14:$S$14)&gt;$K$14,SUM($M$14:$S$14)&lt;$K$14),IF(AND($M$14="",$P$14=""),FALSE,TRUE),FALSE)</formula>
    </cfRule>
  </conditionalFormatting>
  <conditionalFormatting sqref="M15:S15">
    <cfRule type="expression" dxfId="1316" priority="9">
      <formula>IF(OR(SUM($M$15:$S$15)&gt;$K$15,SUM($M$15:$S$15)&lt;$K$15),IF(AND($M$15="",$P$15=""),FALSE,TRUE),FALSE)</formula>
    </cfRule>
  </conditionalFormatting>
  <conditionalFormatting sqref="M16:S16">
    <cfRule type="expression" dxfId="1315" priority="8">
      <formula>IF(OR(SUM($M$16:$S$16)&gt;$K$16,SUM($M$16:$S$16)&lt;$K$16),IF(AND($M$16="",$P$16=""),FALSE,TRUE),FALSE)</formula>
    </cfRule>
  </conditionalFormatting>
  <conditionalFormatting sqref="M17:S17">
    <cfRule type="expression" dxfId="1314" priority="7">
      <formula>IF(OR(SUM($M$17:$S$17)&gt;$K$17,SUM($M$17:$S$17)&lt;$K$17),IF(AND($M$17="",$P$17=""),FALSE,TRUE),FALSE)</formula>
    </cfRule>
  </conditionalFormatting>
  <conditionalFormatting sqref="M18:S18">
    <cfRule type="expression" dxfId="1313" priority="6">
      <formula>IF(OR(SUM($M$18:$S$18)&gt;$K$18,SUM($M$18:$S$18)&lt;$K$18),IF(AND($M$18="",$P$18=""),FALSE,TRUE),FALSE)</formula>
    </cfRule>
  </conditionalFormatting>
  <conditionalFormatting sqref="M19:S19">
    <cfRule type="expression" dxfId="1312" priority="5">
      <formula>IF(OR(SUM($M$19:$S$19)&gt;$K$19,SUM($M$19:$S$19)&lt;$K$19),IF(AND($M$19="",$P$19=""),FALSE,TRUE),FALSE)</formula>
    </cfRule>
  </conditionalFormatting>
  <conditionalFormatting sqref="M20:S20">
    <cfRule type="expression" dxfId="1311" priority="4">
      <formula>IF(OR(SUM($M$20:$S$20)&gt;$K$20,SUM($M$20:$S$20)&lt;$K$20),IF(AND($M$20="",$P$20=""),FALSE,TRUE),FALSE)</formula>
    </cfRule>
  </conditionalFormatting>
  <conditionalFormatting sqref="M21:S21">
    <cfRule type="expression" dxfId="1310" priority="3">
      <formula>IF(OR(SUM($M21:$S21)&gt;$K21,SUM($M21:$S21)&lt;$K21),IF(AND($M21="",$P21=""),FALSE,TRUE),FALSE)</formula>
    </cfRule>
  </conditionalFormatting>
  <conditionalFormatting sqref="M22:S40">
    <cfRule type="expression" dxfId="1309" priority="2">
      <formula>IF(OR(SUM($M22:$S22)&gt;$K22,SUM($M22:$S22)&lt;$K22),IF(AND($M22="",$P22=""),FALSE,TRUE),FALSE)</formula>
    </cfRule>
  </conditionalFormatting>
  <conditionalFormatting sqref="M43:S54">
    <cfRule type="expression" dxfId="1308" priority="1">
      <formula>IF(OR(SUM($M43:$S43)&gt;$J43,SUM($M43:$S43)&lt;$J43),IF(AND($M43="",$P43=""),FALSE,TRUE),FALSE)</formula>
    </cfRule>
  </conditionalFormatting>
  <conditionalFormatting sqref="M12:AA39 M43:AA53">
    <cfRule type="expression" dxfId="1307" priority="35">
      <formula>M12&lt;0</formula>
    </cfRule>
  </conditionalFormatting>
  <conditionalFormatting sqref="O68">
    <cfRule type="expression" dxfId="1306" priority="29">
      <formula>IF(AND($L$68="有",$O$68=""),TRUE,FALSE)</formula>
    </cfRule>
  </conditionalFormatting>
  <conditionalFormatting sqref="O69">
    <cfRule type="expression" dxfId="1305" priority="28">
      <formula>IF(AND($L$69="有",$O$69=""),TRUE,FALSE)</formula>
    </cfRule>
  </conditionalFormatting>
  <conditionalFormatting sqref="P70">
    <cfRule type="expression" dxfId="1304" priority="27">
      <formula>IF(AND($L$70="有",$P$70=""),TRUE,FALSE)</formula>
    </cfRule>
  </conditionalFormatting>
  <conditionalFormatting sqref="P71">
    <cfRule type="expression" dxfId="1303" priority="26">
      <formula>IF(AND($L$71="有",$P$71=""),TRUE,FALSE)</formula>
    </cfRule>
  </conditionalFormatting>
  <conditionalFormatting sqref="P56:S56">
    <cfRule type="expression" dxfId="1302" priority="13">
      <formula>$P$56&lt;$P$55</formula>
    </cfRule>
  </conditionalFormatting>
  <conditionalFormatting sqref="Q59 N59:N61 O61">
    <cfRule type="expression" dxfId="1301" priority="22">
      <formula>IF(OR($N$59="■",$N$60="■",$N$61="■",$Q$59="■"),FALSE,TRUE)</formula>
    </cfRule>
  </conditionalFormatting>
  <conditionalFormatting sqref="T54:X54">
    <cfRule type="expression" dxfId="1300" priority="30">
      <formula>IF(OR(T$54&gt;T$40,T$54&lt;T$40),TRUE,FALSE)</formula>
    </cfRule>
  </conditionalFormatting>
  <conditionalFormatting sqref="T40:AA40">
    <cfRule type="expression" dxfId="1299" priority="23">
      <formula>IF(OR(T$54&gt;T$40,T$54&lt;T$40),TRUE,FALSE)</formula>
    </cfRule>
  </conditionalFormatting>
  <conditionalFormatting sqref="AA57 AD57 AG57 AJ57">
    <cfRule type="expression" dxfId="1298" priority="21">
      <formula>IF(OR($AA$57="（■",$AD$57="■",$AG$57="■",$AJ$57="■"),FALSE,TRUE)</formula>
    </cfRule>
  </conditionalFormatting>
  <conditionalFormatting sqref="AC59 AF59:AF60 Z59:Z61 AI59:AI61 AD61">
    <cfRule type="expression" dxfId="1297" priority="20">
      <formula>IF(OR($Z$59="■",$Z$60="■",$Z$61="■",$AC$59="■",$AF$59="■",$AI$59="■",$AF$60="■"),FALSE,TRUE)</formula>
    </cfRule>
  </conditionalFormatting>
  <conditionalFormatting sqref="AI63">
    <cfRule type="expression" dxfId="1296" priority="33">
      <formula>$AI$63&gt;40</formula>
    </cfRule>
  </conditionalFormatting>
  <conditionalFormatting sqref="AI64">
    <cfRule type="expression" dxfId="1295" priority="32">
      <formula>$AI$64&gt;5</formula>
    </cfRule>
  </conditionalFormatting>
  <dataValidations count="10">
    <dataValidation type="list" allowBlank="1" showInputMessage="1" showErrorMessage="1" sqref="W63:AD66" xr:uid="{E7EB4E50-9E89-48F7-BFDC-1BB72A64D8AE}">
      <formula1>$AP$123:$AP$128</formula1>
    </dataValidation>
    <dataValidation type="list" allowBlank="1" showInputMessage="1" showErrorMessage="1" sqref="L72" xr:uid="{3C8555E1-7F47-459E-871B-F3CE307F6357}">
      <formula1>"該当,非該当"</formula1>
    </dataValidation>
    <dataValidation type="list" allowBlank="1" showInputMessage="1" showErrorMessage="1" sqref="L68:L71" xr:uid="{486FCB24-E3A2-4F95-BE52-A5FC4A7EAB89}">
      <formula1>"有,無"</formula1>
    </dataValidation>
    <dataValidation type="list" allowBlank="1" showInputMessage="1" showErrorMessage="1" sqref="D4" xr:uid="{827BFC4C-B755-4A28-832A-BCB25431A743}">
      <formula1>$AP$72:$AP$121</formula1>
    </dataValidation>
    <dataValidation type="list" allowBlank="1" showInputMessage="1" showErrorMessage="1" sqref="Z55:AM55" xr:uid="{A8BFC04D-6BB0-4D5A-B9E4-4B8B9C8686CE}">
      <formula1>$AP$43:$AP$46</formula1>
    </dataValidation>
    <dataValidation type="list" allowBlank="1" showInputMessage="1" showErrorMessage="1" sqref="G63:G66" xr:uid="{E7B03399-10F8-4A8E-8DB4-22746BDEBFE1}">
      <formula1>$AP$67</formula1>
    </dataValidation>
    <dataValidation type="list" showInputMessage="1" showErrorMessage="1" sqref="Q59 N59:N61 AD57 AG57 AJ57 Z59:Z61 AC59 AF59:AF60 AI59" xr:uid="{ED9F1BC4-84AC-4AAA-8F8E-40EA89823A43}">
      <formula1>$AP$64:$AP$65</formula1>
    </dataValidation>
    <dataValidation type="list" showInputMessage="1" showErrorMessage="1" sqref="AA57" xr:uid="{05A0E9C1-8D6A-4FED-8A63-020C3AAEB58F}">
      <formula1>$AP$62:$AP$63</formula1>
    </dataValidation>
    <dataValidation type="list" allowBlank="1" showInputMessage="1" showErrorMessage="1" sqref="Z56:AM56" xr:uid="{D399455E-941A-4EB0-90CC-26336759C6BF}">
      <formula1>$AP$48:$AP$57</formula1>
    </dataValidation>
    <dataValidation type="list" allowBlank="1" showInputMessage="1" showErrorMessage="1" sqref="Y61" xr:uid="{9D4F3B7B-46F5-4665-9DA0-7C43FFD65F16}">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5FA1F-C32A-476D-A90F-E09434F12D5B}">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Zre7adyUELw6HhAHqbq6LV21fU+xJqASsJZ62HMANgccX+eYNAzO/rW3GVoOfDkh5Ni2JNd/FRkQUKlvqsX+nw==" saltValue="W1cps3WUvqtuwGZMAP/Rt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294" priority="17">
      <formula>LEN(TRIM(E43))=0</formula>
    </cfRule>
  </conditionalFormatting>
  <conditionalFormatting sqref="E43:H44">
    <cfRule type="expression" dxfId="1293" priority="16">
      <formula>IF(AND($E43="",$J43&gt;1),TRUE,FALSE)</formula>
    </cfRule>
  </conditionalFormatting>
  <conditionalFormatting sqref="J56">
    <cfRule type="expression" dxfId="1292" priority="18">
      <formula>J$56&lt;J$55</formula>
    </cfRule>
  </conditionalFormatting>
  <conditionalFormatting sqref="J61:L61">
    <cfRule type="expression" dxfId="1291" priority="37">
      <formula>IF($J$61&lt;$J$47,TRUE,FALSE)</formula>
    </cfRule>
  </conditionalFormatting>
  <conditionalFormatting sqref="J55:S56">
    <cfRule type="containsBlanks" dxfId="1290" priority="19">
      <formula>LEN(TRIM(J55))=0</formula>
    </cfRule>
  </conditionalFormatting>
  <conditionalFormatting sqref="J4:W4">
    <cfRule type="containsBlanks" dxfId="1289" priority="34">
      <formula>LEN(TRIM(J4))=0</formula>
    </cfRule>
  </conditionalFormatting>
  <conditionalFormatting sqref="L68">
    <cfRule type="expression" dxfId="1288" priority="24">
      <formula>IF(AND($L$68="有",$J$40=K$40),TRUE,FALSE)</formula>
    </cfRule>
  </conditionalFormatting>
  <conditionalFormatting sqref="M54 P54">
    <cfRule type="expression" dxfId="1287" priority="15">
      <formula>IF(OR(M$54&gt;M$40,M$54&lt;M$40),TRUE,FALSE)</formula>
    </cfRule>
  </conditionalFormatting>
  <conditionalFormatting sqref="M56:O56">
    <cfRule type="expression" dxfId="1286"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285" priority="31">
      <formula>LEN(TRIM(B4))=0</formula>
    </cfRule>
  </conditionalFormatting>
  <conditionalFormatting sqref="M63:O66">
    <cfRule type="expression" dxfId="1284" priority="25">
      <formula>IF(SUM($M$63:$O$66)&lt;$J$47,TRUE,FALSE)</formula>
    </cfRule>
  </conditionalFormatting>
  <conditionalFormatting sqref="M12:S12">
    <cfRule type="expression" dxfId="1283" priority="12">
      <formula>IF(OR(SUM($M$12:$S$12)&gt;$K$12,SUM($M$12:$S$12)&lt;$K$12),IF(AND($M$12="",$P$12=""),FALSE,TRUE),FALSE)</formula>
    </cfRule>
  </conditionalFormatting>
  <conditionalFormatting sqref="M12:S14 M15:M37 P15:S37 M38:S39 M43:S53">
    <cfRule type="expression" dxfId="1282" priority="36">
      <formula>IF($M$56=$P$56,TRUE,FALSE)</formula>
    </cfRule>
  </conditionalFormatting>
  <conditionalFormatting sqref="M13:S13">
    <cfRule type="expression" dxfId="1281" priority="11">
      <formula>IF(OR(SUM($M$13:$S$13)&gt;$K$13,SUM($M$13:$S$13)&lt;$K$13),IF(AND($M$13="",$P$13=""),FALSE,TRUE),FALSE)</formula>
    </cfRule>
  </conditionalFormatting>
  <conditionalFormatting sqref="M14:S14">
    <cfRule type="expression" dxfId="1280" priority="10">
      <formula>IF(OR(SUM($M$14:$S$14)&gt;$K$14,SUM($M$14:$S$14)&lt;$K$14),IF(AND($M$14="",$P$14=""),FALSE,TRUE),FALSE)</formula>
    </cfRule>
  </conditionalFormatting>
  <conditionalFormatting sqref="M15:S15">
    <cfRule type="expression" dxfId="1279" priority="9">
      <formula>IF(OR(SUM($M$15:$S$15)&gt;$K$15,SUM($M$15:$S$15)&lt;$K$15),IF(AND($M$15="",$P$15=""),FALSE,TRUE),FALSE)</formula>
    </cfRule>
  </conditionalFormatting>
  <conditionalFormatting sqref="M16:S16">
    <cfRule type="expression" dxfId="1278" priority="8">
      <formula>IF(OR(SUM($M$16:$S$16)&gt;$K$16,SUM($M$16:$S$16)&lt;$K$16),IF(AND($M$16="",$P$16=""),FALSE,TRUE),FALSE)</formula>
    </cfRule>
  </conditionalFormatting>
  <conditionalFormatting sqref="M17:S17">
    <cfRule type="expression" dxfId="1277" priority="7">
      <formula>IF(OR(SUM($M$17:$S$17)&gt;$K$17,SUM($M$17:$S$17)&lt;$K$17),IF(AND($M$17="",$P$17=""),FALSE,TRUE),FALSE)</formula>
    </cfRule>
  </conditionalFormatting>
  <conditionalFormatting sqref="M18:S18">
    <cfRule type="expression" dxfId="1276" priority="6">
      <formula>IF(OR(SUM($M$18:$S$18)&gt;$K$18,SUM($M$18:$S$18)&lt;$K$18),IF(AND($M$18="",$P$18=""),FALSE,TRUE),FALSE)</formula>
    </cfRule>
  </conditionalFormatting>
  <conditionalFormatting sqref="M19:S19">
    <cfRule type="expression" dxfId="1275" priority="5">
      <formula>IF(OR(SUM($M$19:$S$19)&gt;$K$19,SUM($M$19:$S$19)&lt;$K$19),IF(AND($M$19="",$P$19=""),FALSE,TRUE),FALSE)</formula>
    </cfRule>
  </conditionalFormatting>
  <conditionalFormatting sqref="M20:S20">
    <cfRule type="expression" dxfId="1274" priority="4">
      <formula>IF(OR(SUM($M$20:$S$20)&gt;$K$20,SUM($M$20:$S$20)&lt;$K$20),IF(AND($M$20="",$P$20=""),FALSE,TRUE),FALSE)</formula>
    </cfRule>
  </conditionalFormatting>
  <conditionalFormatting sqref="M21:S21">
    <cfRule type="expression" dxfId="1273" priority="3">
      <formula>IF(OR(SUM($M21:$S21)&gt;$K21,SUM($M21:$S21)&lt;$K21),IF(AND($M21="",$P21=""),FALSE,TRUE),FALSE)</formula>
    </cfRule>
  </conditionalFormatting>
  <conditionalFormatting sqref="M22:S40">
    <cfRule type="expression" dxfId="1272" priority="2">
      <formula>IF(OR(SUM($M22:$S22)&gt;$K22,SUM($M22:$S22)&lt;$K22),IF(AND($M22="",$P22=""),FALSE,TRUE),FALSE)</formula>
    </cfRule>
  </conditionalFormatting>
  <conditionalFormatting sqref="M43:S54">
    <cfRule type="expression" dxfId="1271" priority="1">
      <formula>IF(OR(SUM($M43:$S43)&gt;$J43,SUM($M43:$S43)&lt;$J43),IF(AND($M43="",$P43=""),FALSE,TRUE),FALSE)</formula>
    </cfRule>
  </conditionalFormatting>
  <conditionalFormatting sqref="M12:AA39 M43:AA53">
    <cfRule type="expression" dxfId="1270" priority="35">
      <formula>M12&lt;0</formula>
    </cfRule>
  </conditionalFormatting>
  <conditionalFormatting sqref="O68">
    <cfRule type="expression" dxfId="1269" priority="29">
      <formula>IF(AND($L$68="有",$O$68=""),TRUE,FALSE)</formula>
    </cfRule>
  </conditionalFormatting>
  <conditionalFormatting sqref="O69">
    <cfRule type="expression" dxfId="1268" priority="28">
      <formula>IF(AND($L$69="有",$O$69=""),TRUE,FALSE)</formula>
    </cfRule>
  </conditionalFormatting>
  <conditionalFormatting sqref="P70">
    <cfRule type="expression" dxfId="1267" priority="27">
      <formula>IF(AND($L$70="有",$P$70=""),TRUE,FALSE)</formula>
    </cfRule>
  </conditionalFormatting>
  <conditionalFormatting sqref="P71">
    <cfRule type="expression" dxfId="1266" priority="26">
      <formula>IF(AND($L$71="有",$P$71=""),TRUE,FALSE)</formula>
    </cfRule>
  </conditionalFormatting>
  <conditionalFormatting sqref="P56:S56">
    <cfRule type="expression" dxfId="1265" priority="13">
      <formula>$P$56&lt;$P$55</formula>
    </cfRule>
  </conditionalFormatting>
  <conditionalFormatting sqref="Q59 N59:N61 O61">
    <cfRule type="expression" dxfId="1264" priority="22">
      <formula>IF(OR($N$59="■",$N$60="■",$N$61="■",$Q$59="■"),FALSE,TRUE)</formula>
    </cfRule>
  </conditionalFormatting>
  <conditionalFormatting sqref="T54:X54">
    <cfRule type="expression" dxfId="1263" priority="30">
      <formula>IF(OR(T$54&gt;T$40,T$54&lt;T$40),TRUE,FALSE)</formula>
    </cfRule>
  </conditionalFormatting>
  <conditionalFormatting sqref="T40:AA40">
    <cfRule type="expression" dxfId="1262" priority="23">
      <formula>IF(OR(T$54&gt;T$40,T$54&lt;T$40),TRUE,FALSE)</formula>
    </cfRule>
  </conditionalFormatting>
  <conditionalFormatting sqref="AA57 AD57 AG57 AJ57">
    <cfRule type="expression" dxfId="1261" priority="21">
      <formula>IF(OR($AA$57="（■",$AD$57="■",$AG$57="■",$AJ$57="■"),FALSE,TRUE)</formula>
    </cfRule>
  </conditionalFormatting>
  <conditionalFormatting sqref="AC59 AF59:AF60 Z59:Z61 AI59:AI61 AD61">
    <cfRule type="expression" dxfId="1260" priority="20">
      <formula>IF(OR($Z$59="■",$Z$60="■",$Z$61="■",$AC$59="■",$AF$59="■",$AI$59="■",$AF$60="■"),FALSE,TRUE)</formula>
    </cfRule>
  </conditionalFormatting>
  <conditionalFormatting sqref="AI63">
    <cfRule type="expression" dxfId="1259" priority="33">
      <formula>$AI$63&gt;40</formula>
    </cfRule>
  </conditionalFormatting>
  <conditionalFormatting sqref="AI64">
    <cfRule type="expression" dxfId="1258" priority="32">
      <formula>$AI$64&gt;5</formula>
    </cfRule>
  </conditionalFormatting>
  <dataValidations count="10">
    <dataValidation type="list" allowBlank="1" showInputMessage="1" showErrorMessage="1" sqref="Y61" xr:uid="{94299394-4BB0-4196-88B6-638A3270AF5C}">
      <formula1>$AP$59:$AP$60</formula1>
    </dataValidation>
    <dataValidation type="list" allowBlank="1" showInputMessage="1" showErrorMessage="1" sqref="Z56:AM56" xr:uid="{D77A2E4A-AE8D-43E2-9DA9-438864D28179}">
      <formula1>$AP$48:$AP$57</formula1>
    </dataValidation>
    <dataValidation type="list" showInputMessage="1" showErrorMessage="1" sqref="AA57" xr:uid="{56B443D1-24DD-4FC3-8C87-89A98ABB4F56}">
      <formula1>$AP$62:$AP$63</formula1>
    </dataValidation>
    <dataValidation type="list" showInputMessage="1" showErrorMessage="1" sqref="Q59 N59:N61 AD57 AG57 AJ57 Z59:Z61 AC59 AF59:AF60 AI59" xr:uid="{A8618E85-A6F3-4A80-8113-C737D0E6D5AC}">
      <formula1>$AP$64:$AP$65</formula1>
    </dataValidation>
    <dataValidation type="list" allowBlank="1" showInputMessage="1" showErrorMessage="1" sqref="G63:G66" xr:uid="{357F416B-27F2-4EB2-A046-713D87E1EAB1}">
      <formula1>$AP$67</formula1>
    </dataValidation>
    <dataValidation type="list" allowBlank="1" showInputMessage="1" showErrorMessage="1" sqref="Z55:AM55" xr:uid="{6E60B1BA-9EAB-4ED0-9E38-442E1FDBE651}">
      <formula1>$AP$43:$AP$46</formula1>
    </dataValidation>
    <dataValidation type="list" allowBlank="1" showInputMessage="1" showErrorMessage="1" sqref="D4" xr:uid="{B3F23050-AC52-46BF-9A44-85CF07B864D2}">
      <formula1>$AP$72:$AP$121</formula1>
    </dataValidation>
    <dataValidation type="list" allowBlank="1" showInputMessage="1" showErrorMessage="1" sqref="L68:L71" xr:uid="{30769E30-DB0B-4A74-B679-FCE132CEFAFF}">
      <formula1>"有,無"</formula1>
    </dataValidation>
    <dataValidation type="list" allowBlank="1" showInputMessage="1" showErrorMessage="1" sqref="L72" xr:uid="{4B97D821-031E-4D4D-8278-442783473311}">
      <formula1>"該当,非該当"</formula1>
    </dataValidation>
    <dataValidation type="list" allowBlank="1" showInputMessage="1" showErrorMessage="1" sqref="W63:AD66" xr:uid="{AE192F50-65A9-4BF1-8189-74EF6B281779}">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D9B3C-60D6-41B2-90C6-AE6A92527FBB}">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FBR8qXS7ngd5bx0K/ODtFBi7eEf/BNbcV9t6SNMT5U55Qwss0ze1SssQwRYMJO78LnqylRW/3Qiqx9DpVASwMg==" saltValue="erSCIu1Bo9P6xBpbUJD85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257" priority="17">
      <formula>LEN(TRIM(E43))=0</formula>
    </cfRule>
  </conditionalFormatting>
  <conditionalFormatting sqref="E43:H44">
    <cfRule type="expression" dxfId="1256" priority="16">
      <formula>IF(AND($E43="",$J43&gt;1),TRUE,FALSE)</formula>
    </cfRule>
  </conditionalFormatting>
  <conditionalFormatting sqref="J56">
    <cfRule type="expression" dxfId="1255" priority="18">
      <formula>J$56&lt;J$55</formula>
    </cfRule>
  </conditionalFormatting>
  <conditionalFormatting sqref="J61:L61">
    <cfRule type="expression" dxfId="1254" priority="37">
      <formula>IF($J$61&lt;$J$47,TRUE,FALSE)</formula>
    </cfRule>
  </conditionalFormatting>
  <conditionalFormatting sqref="J55:S56">
    <cfRule type="containsBlanks" dxfId="1253" priority="19">
      <formula>LEN(TRIM(J55))=0</formula>
    </cfRule>
  </conditionalFormatting>
  <conditionalFormatting sqref="J4:W4">
    <cfRule type="containsBlanks" dxfId="1252" priority="34">
      <formula>LEN(TRIM(J4))=0</formula>
    </cfRule>
  </conditionalFormatting>
  <conditionalFormatting sqref="L68">
    <cfRule type="expression" dxfId="1251" priority="24">
      <formula>IF(AND($L$68="有",$J$40=K$40),TRUE,FALSE)</formula>
    </cfRule>
  </conditionalFormatting>
  <conditionalFormatting sqref="M54 P54">
    <cfRule type="expression" dxfId="1250" priority="15">
      <formula>IF(OR(M$54&gt;M$40,M$54&lt;M$40),TRUE,FALSE)</formula>
    </cfRule>
  </conditionalFormatting>
  <conditionalFormatting sqref="M56:O56">
    <cfRule type="expression" dxfId="1249"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248" priority="31">
      <formula>LEN(TRIM(B4))=0</formula>
    </cfRule>
  </conditionalFormatting>
  <conditionalFormatting sqref="M63:O66">
    <cfRule type="expression" dxfId="1247" priority="25">
      <formula>IF(SUM($M$63:$O$66)&lt;$J$47,TRUE,FALSE)</formula>
    </cfRule>
  </conditionalFormatting>
  <conditionalFormatting sqref="M12:S12">
    <cfRule type="expression" dxfId="1246" priority="12">
      <formula>IF(OR(SUM($M$12:$S$12)&gt;$K$12,SUM($M$12:$S$12)&lt;$K$12),IF(AND($M$12="",$P$12=""),FALSE,TRUE),FALSE)</formula>
    </cfRule>
  </conditionalFormatting>
  <conditionalFormatting sqref="M12:S14 M15:M37 P15:S37 M38:S39 M43:S53">
    <cfRule type="expression" dxfId="1245" priority="36">
      <formula>IF($M$56=$P$56,TRUE,FALSE)</formula>
    </cfRule>
  </conditionalFormatting>
  <conditionalFormatting sqref="M13:S13">
    <cfRule type="expression" dxfId="1244" priority="11">
      <formula>IF(OR(SUM($M$13:$S$13)&gt;$K$13,SUM($M$13:$S$13)&lt;$K$13),IF(AND($M$13="",$P$13=""),FALSE,TRUE),FALSE)</formula>
    </cfRule>
  </conditionalFormatting>
  <conditionalFormatting sqref="M14:S14">
    <cfRule type="expression" dxfId="1243" priority="10">
      <formula>IF(OR(SUM($M$14:$S$14)&gt;$K$14,SUM($M$14:$S$14)&lt;$K$14),IF(AND($M$14="",$P$14=""),FALSE,TRUE),FALSE)</formula>
    </cfRule>
  </conditionalFormatting>
  <conditionalFormatting sqref="M15:S15">
    <cfRule type="expression" dxfId="1242" priority="9">
      <formula>IF(OR(SUM($M$15:$S$15)&gt;$K$15,SUM($M$15:$S$15)&lt;$K$15),IF(AND($M$15="",$P$15=""),FALSE,TRUE),FALSE)</formula>
    </cfRule>
  </conditionalFormatting>
  <conditionalFormatting sqref="M16:S16">
    <cfRule type="expression" dxfId="1241" priority="8">
      <formula>IF(OR(SUM($M$16:$S$16)&gt;$K$16,SUM($M$16:$S$16)&lt;$K$16),IF(AND($M$16="",$P$16=""),FALSE,TRUE),FALSE)</formula>
    </cfRule>
  </conditionalFormatting>
  <conditionalFormatting sqref="M17:S17">
    <cfRule type="expression" dxfId="1240" priority="7">
      <formula>IF(OR(SUM($M$17:$S$17)&gt;$K$17,SUM($M$17:$S$17)&lt;$K$17),IF(AND($M$17="",$P$17=""),FALSE,TRUE),FALSE)</formula>
    </cfRule>
  </conditionalFormatting>
  <conditionalFormatting sqref="M18:S18">
    <cfRule type="expression" dxfId="1239" priority="6">
      <formula>IF(OR(SUM($M$18:$S$18)&gt;$K$18,SUM($M$18:$S$18)&lt;$K$18),IF(AND($M$18="",$P$18=""),FALSE,TRUE),FALSE)</formula>
    </cfRule>
  </conditionalFormatting>
  <conditionalFormatting sqref="M19:S19">
    <cfRule type="expression" dxfId="1238" priority="5">
      <formula>IF(OR(SUM($M$19:$S$19)&gt;$K$19,SUM($M$19:$S$19)&lt;$K$19),IF(AND($M$19="",$P$19=""),FALSE,TRUE),FALSE)</formula>
    </cfRule>
  </conditionalFormatting>
  <conditionalFormatting sqref="M20:S20">
    <cfRule type="expression" dxfId="1237" priority="4">
      <formula>IF(OR(SUM($M$20:$S$20)&gt;$K$20,SUM($M$20:$S$20)&lt;$K$20),IF(AND($M$20="",$P$20=""),FALSE,TRUE),FALSE)</formula>
    </cfRule>
  </conditionalFormatting>
  <conditionalFormatting sqref="M21:S21">
    <cfRule type="expression" dxfId="1236" priority="3">
      <formula>IF(OR(SUM($M21:$S21)&gt;$K21,SUM($M21:$S21)&lt;$K21),IF(AND($M21="",$P21=""),FALSE,TRUE),FALSE)</formula>
    </cfRule>
  </conditionalFormatting>
  <conditionalFormatting sqref="M22:S40">
    <cfRule type="expression" dxfId="1235" priority="2">
      <formula>IF(OR(SUM($M22:$S22)&gt;$K22,SUM($M22:$S22)&lt;$K22),IF(AND($M22="",$P22=""),FALSE,TRUE),FALSE)</formula>
    </cfRule>
  </conditionalFormatting>
  <conditionalFormatting sqref="M43:S54">
    <cfRule type="expression" dxfId="1234" priority="1">
      <formula>IF(OR(SUM($M43:$S43)&gt;$J43,SUM($M43:$S43)&lt;$J43),IF(AND($M43="",$P43=""),FALSE,TRUE),FALSE)</formula>
    </cfRule>
  </conditionalFormatting>
  <conditionalFormatting sqref="M12:AA39 M43:AA53">
    <cfRule type="expression" dxfId="1233" priority="35">
      <formula>M12&lt;0</formula>
    </cfRule>
  </conditionalFormatting>
  <conditionalFormatting sqref="O68">
    <cfRule type="expression" dxfId="1232" priority="29">
      <formula>IF(AND($L$68="有",$O$68=""),TRUE,FALSE)</formula>
    </cfRule>
  </conditionalFormatting>
  <conditionalFormatting sqref="O69">
    <cfRule type="expression" dxfId="1231" priority="28">
      <formula>IF(AND($L$69="有",$O$69=""),TRUE,FALSE)</formula>
    </cfRule>
  </conditionalFormatting>
  <conditionalFormatting sqref="P70">
    <cfRule type="expression" dxfId="1230" priority="27">
      <formula>IF(AND($L$70="有",$P$70=""),TRUE,FALSE)</formula>
    </cfRule>
  </conditionalFormatting>
  <conditionalFormatting sqref="P71">
    <cfRule type="expression" dxfId="1229" priority="26">
      <formula>IF(AND($L$71="有",$P$71=""),TRUE,FALSE)</formula>
    </cfRule>
  </conditionalFormatting>
  <conditionalFormatting sqref="P56:S56">
    <cfRule type="expression" dxfId="1228" priority="13">
      <formula>$P$56&lt;$P$55</formula>
    </cfRule>
  </conditionalFormatting>
  <conditionalFormatting sqref="Q59 N59:N61 O61">
    <cfRule type="expression" dxfId="1227" priority="22">
      <formula>IF(OR($N$59="■",$N$60="■",$N$61="■",$Q$59="■"),FALSE,TRUE)</formula>
    </cfRule>
  </conditionalFormatting>
  <conditionalFormatting sqref="T54:X54">
    <cfRule type="expression" dxfId="1226" priority="30">
      <formula>IF(OR(T$54&gt;T$40,T$54&lt;T$40),TRUE,FALSE)</formula>
    </cfRule>
  </conditionalFormatting>
  <conditionalFormatting sqref="T40:AA40">
    <cfRule type="expression" dxfId="1225" priority="23">
      <formula>IF(OR(T$54&gt;T$40,T$54&lt;T$40),TRUE,FALSE)</formula>
    </cfRule>
  </conditionalFormatting>
  <conditionalFormatting sqref="AA57 AD57 AG57 AJ57">
    <cfRule type="expression" dxfId="1224" priority="21">
      <formula>IF(OR($AA$57="（■",$AD$57="■",$AG$57="■",$AJ$57="■"),FALSE,TRUE)</formula>
    </cfRule>
  </conditionalFormatting>
  <conditionalFormatting sqref="AC59 AF59:AF60 Z59:Z61 AI59:AI61 AD61">
    <cfRule type="expression" dxfId="1223" priority="20">
      <formula>IF(OR($Z$59="■",$Z$60="■",$Z$61="■",$AC$59="■",$AF$59="■",$AI$59="■",$AF$60="■"),FALSE,TRUE)</formula>
    </cfRule>
  </conditionalFormatting>
  <conditionalFormatting sqref="AI63">
    <cfRule type="expression" dxfId="1222" priority="33">
      <formula>$AI$63&gt;40</formula>
    </cfRule>
  </conditionalFormatting>
  <conditionalFormatting sqref="AI64">
    <cfRule type="expression" dxfId="1221" priority="32">
      <formula>$AI$64&gt;5</formula>
    </cfRule>
  </conditionalFormatting>
  <dataValidations count="10">
    <dataValidation type="list" allowBlank="1" showInputMessage="1" showErrorMessage="1" sqref="W63:AD66" xr:uid="{27B3903A-749B-4226-8E7C-5C1368CC40F1}">
      <formula1>$AP$123:$AP$128</formula1>
    </dataValidation>
    <dataValidation type="list" allowBlank="1" showInputMessage="1" showErrorMessage="1" sqref="L72" xr:uid="{9274BDED-339D-4305-9263-E549314BB275}">
      <formula1>"該当,非該当"</formula1>
    </dataValidation>
    <dataValidation type="list" allowBlank="1" showInputMessage="1" showErrorMessage="1" sqref="L68:L71" xr:uid="{D06A1B95-3D09-4646-8398-1AD3381A486E}">
      <formula1>"有,無"</formula1>
    </dataValidation>
    <dataValidation type="list" allowBlank="1" showInputMessage="1" showErrorMessage="1" sqref="D4" xr:uid="{53EF5BF0-8ABB-43DF-94DE-C1FDB0203BFA}">
      <formula1>$AP$72:$AP$121</formula1>
    </dataValidation>
    <dataValidation type="list" allowBlank="1" showInputMessage="1" showErrorMessage="1" sqref="Z55:AM55" xr:uid="{04897FD4-641B-48BF-8651-BA3074F0A3B3}">
      <formula1>$AP$43:$AP$46</formula1>
    </dataValidation>
    <dataValidation type="list" allowBlank="1" showInputMessage="1" showErrorMessage="1" sqref="G63:G66" xr:uid="{3568F297-B6EB-48F2-8769-6C5F2B6B2732}">
      <formula1>$AP$67</formula1>
    </dataValidation>
    <dataValidation type="list" showInputMessage="1" showErrorMessage="1" sqref="Q59 N59:N61 AD57 AG57 AJ57 Z59:Z61 AC59 AF59:AF60 AI59" xr:uid="{3FCFF832-3FB6-4279-A738-9F6E53563C80}">
      <formula1>$AP$64:$AP$65</formula1>
    </dataValidation>
    <dataValidation type="list" showInputMessage="1" showErrorMessage="1" sqref="AA57" xr:uid="{3BC7C3A4-769E-4843-BEE8-ACA97250AE97}">
      <formula1>$AP$62:$AP$63</formula1>
    </dataValidation>
    <dataValidation type="list" allowBlank="1" showInputMessage="1" showErrorMessage="1" sqref="Z56:AM56" xr:uid="{421F7F1D-8755-4AD0-9239-257522B738BC}">
      <formula1>$AP$48:$AP$57</formula1>
    </dataValidation>
    <dataValidation type="list" allowBlank="1" showInputMessage="1" showErrorMessage="1" sqref="Y61" xr:uid="{EDAAC6DC-2C08-4EA4-B0E2-E9D572940BEB}">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108FA-DB14-434B-BD0D-A030EEA1E3A0}">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XsL8H2GN99EoSq1R3CObTPw5gmlmdZiKMPhWgVpH8xOVc8VeOe9xi5GFpccz4nV2+7QxNWDYz9UW7JsJjKDWkw==" saltValue="V60bRJnEGONfqfDzj2S7d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220" priority="17">
      <formula>LEN(TRIM(E43))=0</formula>
    </cfRule>
  </conditionalFormatting>
  <conditionalFormatting sqref="E43:H44">
    <cfRule type="expression" dxfId="1219" priority="16">
      <formula>IF(AND($E43="",$J43&gt;1),TRUE,FALSE)</formula>
    </cfRule>
  </conditionalFormatting>
  <conditionalFormatting sqref="J56">
    <cfRule type="expression" dxfId="1218" priority="18">
      <formula>J$56&lt;J$55</formula>
    </cfRule>
  </conditionalFormatting>
  <conditionalFormatting sqref="J61:L61">
    <cfRule type="expression" dxfId="1217" priority="37">
      <formula>IF($J$61&lt;$J$47,TRUE,FALSE)</formula>
    </cfRule>
  </conditionalFormatting>
  <conditionalFormatting sqref="J55:S56">
    <cfRule type="containsBlanks" dxfId="1216" priority="19">
      <formula>LEN(TRIM(J55))=0</formula>
    </cfRule>
  </conditionalFormatting>
  <conditionalFormatting sqref="J4:W4">
    <cfRule type="containsBlanks" dxfId="1215" priority="34">
      <formula>LEN(TRIM(J4))=0</formula>
    </cfRule>
  </conditionalFormatting>
  <conditionalFormatting sqref="L68">
    <cfRule type="expression" dxfId="1214" priority="24">
      <formula>IF(AND($L$68="有",$J$40=K$40),TRUE,FALSE)</formula>
    </cfRule>
  </conditionalFormatting>
  <conditionalFormatting sqref="M54 P54">
    <cfRule type="expression" dxfId="1213" priority="15">
      <formula>IF(OR(M$54&gt;M$40,M$54&lt;M$40),TRUE,FALSE)</formula>
    </cfRule>
  </conditionalFormatting>
  <conditionalFormatting sqref="M56:O56">
    <cfRule type="expression" dxfId="1212"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211" priority="31">
      <formula>LEN(TRIM(B4))=0</formula>
    </cfRule>
  </conditionalFormatting>
  <conditionalFormatting sqref="M63:O66">
    <cfRule type="expression" dxfId="1210" priority="25">
      <formula>IF(SUM($M$63:$O$66)&lt;$J$47,TRUE,FALSE)</formula>
    </cfRule>
  </conditionalFormatting>
  <conditionalFormatting sqref="M12:S12">
    <cfRule type="expression" dxfId="1209" priority="12">
      <formula>IF(OR(SUM($M$12:$S$12)&gt;$K$12,SUM($M$12:$S$12)&lt;$K$12),IF(AND($M$12="",$P$12=""),FALSE,TRUE),FALSE)</formula>
    </cfRule>
  </conditionalFormatting>
  <conditionalFormatting sqref="M12:S14 M15:M37 P15:S37 M38:S39 M43:S53">
    <cfRule type="expression" dxfId="1208" priority="36">
      <formula>IF($M$56=$P$56,TRUE,FALSE)</formula>
    </cfRule>
  </conditionalFormatting>
  <conditionalFormatting sqref="M13:S13">
    <cfRule type="expression" dxfId="1207" priority="11">
      <formula>IF(OR(SUM($M$13:$S$13)&gt;$K$13,SUM($M$13:$S$13)&lt;$K$13),IF(AND($M$13="",$P$13=""),FALSE,TRUE),FALSE)</formula>
    </cfRule>
  </conditionalFormatting>
  <conditionalFormatting sqref="M14:S14">
    <cfRule type="expression" dxfId="1206" priority="10">
      <formula>IF(OR(SUM($M$14:$S$14)&gt;$K$14,SUM($M$14:$S$14)&lt;$K$14),IF(AND($M$14="",$P$14=""),FALSE,TRUE),FALSE)</formula>
    </cfRule>
  </conditionalFormatting>
  <conditionalFormatting sqref="M15:S15">
    <cfRule type="expression" dxfId="1205" priority="9">
      <formula>IF(OR(SUM($M$15:$S$15)&gt;$K$15,SUM($M$15:$S$15)&lt;$K$15),IF(AND($M$15="",$P$15=""),FALSE,TRUE),FALSE)</formula>
    </cfRule>
  </conditionalFormatting>
  <conditionalFormatting sqref="M16:S16">
    <cfRule type="expression" dxfId="1204" priority="8">
      <formula>IF(OR(SUM($M$16:$S$16)&gt;$K$16,SUM($M$16:$S$16)&lt;$K$16),IF(AND($M$16="",$P$16=""),FALSE,TRUE),FALSE)</formula>
    </cfRule>
  </conditionalFormatting>
  <conditionalFormatting sqref="M17:S17">
    <cfRule type="expression" dxfId="1203" priority="7">
      <formula>IF(OR(SUM($M$17:$S$17)&gt;$K$17,SUM($M$17:$S$17)&lt;$K$17),IF(AND($M$17="",$P$17=""),FALSE,TRUE),FALSE)</formula>
    </cfRule>
  </conditionalFormatting>
  <conditionalFormatting sqref="M18:S18">
    <cfRule type="expression" dxfId="1202" priority="6">
      <formula>IF(OR(SUM($M$18:$S$18)&gt;$K$18,SUM($M$18:$S$18)&lt;$K$18),IF(AND($M$18="",$P$18=""),FALSE,TRUE),FALSE)</formula>
    </cfRule>
  </conditionalFormatting>
  <conditionalFormatting sqref="M19:S19">
    <cfRule type="expression" dxfId="1201" priority="5">
      <formula>IF(OR(SUM($M$19:$S$19)&gt;$K$19,SUM($M$19:$S$19)&lt;$K$19),IF(AND($M$19="",$P$19=""),FALSE,TRUE),FALSE)</formula>
    </cfRule>
  </conditionalFormatting>
  <conditionalFormatting sqref="M20:S20">
    <cfRule type="expression" dxfId="1200" priority="4">
      <formula>IF(OR(SUM($M$20:$S$20)&gt;$K$20,SUM($M$20:$S$20)&lt;$K$20),IF(AND($M$20="",$P$20=""),FALSE,TRUE),FALSE)</formula>
    </cfRule>
  </conditionalFormatting>
  <conditionalFormatting sqref="M21:S21">
    <cfRule type="expression" dxfId="1199" priority="3">
      <formula>IF(OR(SUM($M21:$S21)&gt;$K21,SUM($M21:$S21)&lt;$K21),IF(AND($M21="",$P21=""),FALSE,TRUE),FALSE)</formula>
    </cfRule>
  </conditionalFormatting>
  <conditionalFormatting sqref="M22:S40">
    <cfRule type="expression" dxfId="1198" priority="2">
      <formula>IF(OR(SUM($M22:$S22)&gt;$K22,SUM($M22:$S22)&lt;$K22),IF(AND($M22="",$P22=""),FALSE,TRUE),FALSE)</formula>
    </cfRule>
  </conditionalFormatting>
  <conditionalFormatting sqref="M43:S54">
    <cfRule type="expression" dxfId="1197" priority="1">
      <formula>IF(OR(SUM($M43:$S43)&gt;$J43,SUM($M43:$S43)&lt;$J43),IF(AND($M43="",$P43=""),FALSE,TRUE),FALSE)</formula>
    </cfRule>
  </conditionalFormatting>
  <conditionalFormatting sqref="M12:AA39 M43:AA53">
    <cfRule type="expression" dxfId="1196" priority="35">
      <formula>M12&lt;0</formula>
    </cfRule>
  </conditionalFormatting>
  <conditionalFormatting sqref="O68">
    <cfRule type="expression" dxfId="1195" priority="29">
      <formula>IF(AND($L$68="有",$O$68=""),TRUE,FALSE)</formula>
    </cfRule>
  </conditionalFormatting>
  <conditionalFormatting sqref="O69">
    <cfRule type="expression" dxfId="1194" priority="28">
      <formula>IF(AND($L$69="有",$O$69=""),TRUE,FALSE)</formula>
    </cfRule>
  </conditionalFormatting>
  <conditionalFormatting sqref="P70">
    <cfRule type="expression" dxfId="1193" priority="27">
      <formula>IF(AND($L$70="有",$P$70=""),TRUE,FALSE)</formula>
    </cfRule>
  </conditionalFormatting>
  <conditionalFormatting sqref="P71">
    <cfRule type="expression" dxfId="1192" priority="26">
      <formula>IF(AND($L$71="有",$P$71=""),TRUE,FALSE)</formula>
    </cfRule>
  </conditionalFormatting>
  <conditionalFormatting sqref="P56:S56">
    <cfRule type="expression" dxfId="1191" priority="13">
      <formula>$P$56&lt;$P$55</formula>
    </cfRule>
  </conditionalFormatting>
  <conditionalFormatting sqref="Q59 N59:N61 O61">
    <cfRule type="expression" dxfId="1190" priority="22">
      <formula>IF(OR($N$59="■",$N$60="■",$N$61="■",$Q$59="■"),FALSE,TRUE)</formula>
    </cfRule>
  </conditionalFormatting>
  <conditionalFormatting sqref="T54:X54">
    <cfRule type="expression" dxfId="1189" priority="30">
      <formula>IF(OR(T$54&gt;T$40,T$54&lt;T$40),TRUE,FALSE)</formula>
    </cfRule>
  </conditionalFormatting>
  <conditionalFormatting sqref="T40:AA40">
    <cfRule type="expression" dxfId="1188" priority="23">
      <formula>IF(OR(T$54&gt;T$40,T$54&lt;T$40),TRUE,FALSE)</formula>
    </cfRule>
  </conditionalFormatting>
  <conditionalFormatting sqref="AA57 AD57 AG57 AJ57">
    <cfRule type="expression" dxfId="1187" priority="21">
      <formula>IF(OR($AA$57="（■",$AD$57="■",$AG$57="■",$AJ$57="■"),FALSE,TRUE)</formula>
    </cfRule>
  </conditionalFormatting>
  <conditionalFormatting sqref="AC59 AF59:AF60 Z59:Z61 AI59:AI61 AD61">
    <cfRule type="expression" dxfId="1186" priority="20">
      <formula>IF(OR($Z$59="■",$Z$60="■",$Z$61="■",$AC$59="■",$AF$59="■",$AI$59="■",$AF$60="■"),FALSE,TRUE)</formula>
    </cfRule>
  </conditionalFormatting>
  <conditionalFormatting sqref="AI63">
    <cfRule type="expression" dxfId="1185" priority="33">
      <formula>$AI$63&gt;40</formula>
    </cfRule>
  </conditionalFormatting>
  <conditionalFormatting sqref="AI64">
    <cfRule type="expression" dxfId="1184" priority="32">
      <formula>$AI$64&gt;5</formula>
    </cfRule>
  </conditionalFormatting>
  <dataValidations count="10">
    <dataValidation type="list" allowBlank="1" showInputMessage="1" showErrorMessage="1" sqref="Y61" xr:uid="{4A5EDB71-6F08-4BAF-B74B-62FC0B506D65}">
      <formula1>$AP$59:$AP$60</formula1>
    </dataValidation>
    <dataValidation type="list" allowBlank="1" showInputMessage="1" showErrorMessage="1" sqref="Z56:AM56" xr:uid="{06FEEE05-C56C-435A-816E-C54D168B9025}">
      <formula1>$AP$48:$AP$57</formula1>
    </dataValidation>
    <dataValidation type="list" showInputMessage="1" showErrorMessage="1" sqref="AA57" xr:uid="{77DB8A36-751A-4D9E-BF70-94F25DE3FCC2}">
      <formula1>$AP$62:$AP$63</formula1>
    </dataValidation>
    <dataValidation type="list" showInputMessage="1" showErrorMessage="1" sqref="Q59 N59:N61 AD57 AG57 AJ57 Z59:Z61 AC59 AF59:AF60 AI59" xr:uid="{C7D576F4-8020-462A-8E95-D9FD0BF13BE2}">
      <formula1>$AP$64:$AP$65</formula1>
    </dataValidation>
    <dataValidation type="list" allowBlank="1" showInputMessage="1" showErrorMessage="1" sqref="G63:G66" xr:uid="{026E9BFC-BF12-4C9A-B962-25F07893F726}">
      <formula1>$AP$67</formula1>
    </dataValidation>
    <dataValidation type="list" allowBlank="1" showInputMessage="1" showErrorMessage="1" sqref="Z55:AM55" xr:uid="{EC2D1690-20C9-4E18-85E3-C0264091B7DE}">
      <formula1>$AP$43:$AP$46</formula1>
    </dataValidation>
    <dataValidation type="list" allowBlank="1" showInputMessage="1" showErrorMessage="1" sqref="D4" xr:uid="{F9F17BD8-6298-4B59-B5EA-6AFDBE75F6A8}">
      <formula1>$AP$72:$AP$121</formula1>
    </dataValidation>
    <dataValidation type="list" allowBlank="1" showInputMessage="1" showErrorMessage="1" sqref="L68:L71" xr:uid="{270F2AE3-F67C-4011-9DA7-89667AE5E947}">
      <formula1>"有,無"</formula1>
    </dataValidation>
    <dataValidation type="list" allowBlank="1" showInputMessage="1" showErrorMessage="1" sqref="L72" xr:uid="{438E5932-A978-428A-A217-DBE33B4846B9}">
      <formula1>"該当,非該当"</formula1>
    </dataValidation>
    <dataValidation type="list" allowBlank="1" showInputMessage="1" showErrorMessage="1" sqref="W63:AD66" xr:uid="{4458A7F3-4611-4368-9854-FAA5E95644AB}">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4D4AD-E1E3-4C4A-89A3-92C25CC62F31}">
  <sheetPr>
    <pageSetUpPr fitToPage="1"/>
  </sheetPr>
  <dimension ref="B1:AQ128"/>
  <sheetViews>
    <sheetView view="pageBreakPreview" topLeftCell="A51"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870jrbWcvp8NVARNG74iP1dhZE+yMUwnos+MUv44IVCeWdU61u56iu+pKh0NVd3xPJGMHd8P+jui1hO6OjRd3Q==" saltValue="LF5OWkZ9X4O/a2yEzkP3IQ=="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183" priority="17">
      <formula>LEN(TRIM(E43))=0</formula>
    </cfRule>
  </conditionalFormatting>
  <conditionalFormatting sqref="E43:H44">
    <cfRule type="expression" dxfId="1182" priority="16">
      <formula>IF(AND($E43="",$J43&gt;1),TRUE,FALSE)</formula>
    </cfRule>
  </conditionalFormatting>
  <conditionalFormatting sqref="J56">
    <cfRule type="expression" dxfId="1181" priority="18">
      <formula>J$56&lt;J$55</formula>
    </cfRule>
  </conditionalFormatting>
  <conditionalFormatting sqref="J61:L61">
    <cfRule type="expression" dxfId="1180" priority="37">
      <formula>IF($J$61&lt;$J$47,TRUE,FALSE)</formula>
    </cfRule>
  </conditionalFormatting>
  <conditionalFormatting sqref="J55:S56">
    <cfRule type="containsBlanks" dxfId="1179" priority="19">
      <formula>LEN(TRIM(J55))=0</formula>
    </cfRule>
  </conditionalFormatting>
  <conditionalFormatting sqref="J4:W4">
    <cfRule type="containsBlanks" dxfId="1178" priority="34">
      <formula>LEN(TRIM(J4))=0</formula>
    </cfRule>
  </conditionalFormatting>
  <conditionalFormatting sqref="L68">
    <cfRule type="expression" dxfId="1177" priority="24">
      <formula>IF(AND($L$68="有",$J$40=K$40),TRUE,FALSE)</formula>
    </cfRule>
  </conditionalFormatting>
  <conditionalFormatting sqref="M54 P54">
    <cfRule type="expression" dxfId="1176" priority="15">
      <formula>IF(OR(M$54&gt;M$40,M$54&lt;M$40),TRUE,FALSE)</formula>
    </cfRule>
  </conditionalFormatting>
  <conditionalFormatting sqref="M56:O56">
    <cfRule type="expression" dxfId="1175"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174" priority="31">
      <formula>LEN(TRIM(B4))=0</formula>
    </cfRule>
  </conditionalFormatting>
  <conditionalFormatting sqref="M63:O66">
    <cfRule type="expression" dxfId="1173" priority="25">
      <formula>IF(SUM($M$63:$O$66)&lt;$J$47,TRUE,FALSE)</formula>
    </cfRule>
  </conditionalFormatting>
  <conditionalFormatting sqref="M12:S12">
    <cfRule type="expression" dxfId="1172" priority="12">
      <formula>IF(OR(SUM($M$12:$S$12)&gt;$K$12,SUM($M$12:$S$12)&lt;$K$12),IF(AND($M$12="",$P$12=""),FALSE,TRUE),FALSE)</formula>
    </cfRule>
  </conditionalFormatting>
  <conditionalFormatting sqref="M12:S14 M15:M37 P15:S37 M38:S39 M43:S53">
    <cfRule type="expression" dxfId="1171" priority="36">
      <formula>IF($M$56=$P$56,TRUE,FALSE)</formula>
    </cfRule>
  </conditionalFormatting>
  <conditionalFormatting sqref="M13:S13">
    <cfRule type="expression" dxfId="1170" priority="11">
      <formula>IF(OR(SUM($M$13:$S$13)&gt;$K$13,SUM($M$13:$S$13)&lt;$K$13),IF(AND($M$13="",$P$13=""),FALSE,TRUE),FALSE)</formula>
    </cfRule>
  </conditionalFormatting>
  <conditionalFormatting sqref="M14:S14">
    <cfRule type="expression" dxfId="1169" priority="10">
      <formula>IF(OR(SUM($M$14:$S$14)&gt;$K$14,SUM($M$14:$S$14)&lt;$K$14),IF(AND($M$14="",$P$14=""),FALSE,TRUE),FALSE)</formula>
    </cfRule>
  </conditionalFormatting>
  <conditionalFormatting sqref="M15:S15">
    <cfRule type="expression" dxfId="1168" priority="9">
      <formula>IF(OR(SUM($M$15:$S$15)&gt;$K$15,SUM($M$15:$S$15)&lt;$K$15),IF(AND($M$15="",$P$15=""),FALSE,TRUE),FALSE)</formula>
    </cfRule>
  </conditionalFormatting>
  <conditionalFormatting sqref="M16:S16">
    <cfRule type="expression" dxfId="1167" priority="8">
      <formula>IF(OR(SUM($M$16:$S$16)&gt;$K$16,SUM($M$16:$S$16)&lt;$K$16),IF(AND($M$16="",$P$16=""),FALSE,TRUE),FALSE)</formula>
    </cfRule>
  </conditionalFormatting>
  <conditionalFormatting sqref="M17:S17">
    <cfRule type="expression" dxfId="1166" priority="7">
      <formula>IF(OR(SUM($M$17:$S$17)&gt;$K$17,SUM($M$17:$S$17)&lt;$K$17),IF(AND($M$17="",$P$17=""),FALSE,TRUE),FALSE)</formula>
    </cfRule>
  </conditionalFormatting>
  <conditionalFormatting sqref="M18:S18">
    <cfRule type="expression" dxfId="1165" priority="6">
      <formula>IF(OR(SUM($M$18:$S$18)&gt;$K$18,SUM($M$18:$S$18)&lt;$K$18),IF(AND($M$18="",$P$18=""),FALSE,TRUE),FALSE)</formula>
    </cfRule>
  </conditionalFormatting>
  <conditionalFormatting sqref="M19:S19">
    <cfRule type="expression" dxfId="1164" priority="5">
      <formula>IF(OR(SUM($M$19:$S$19)&gt;$K$19,SUM($M$19:$S$19)&lt;$K$19),IF(AND($M$19="",$P$19=""),FALSE,TRUE),FALSE)</formula>
    </cfRule>
  </conditionalFormatting>
  <conditionalFormatting sqref="M20:S20">
    <cfRule type="expression" dxfId="1163" priority="4">
      <formula>IF(OR(SUM($M$20:$S$20)&gt;$K$20,SUM($M$20:$S$20)&lt;$K$20),IF(AND($M$20="",$P$20=""),FALSE,TRUE),FALSE)</formula>
    </cfRule>
  </conditionalFormatting>
  <conditionalFormatting sqref="M21:S21">
    <cfRule type="expression" dxfId="1162" priority="3">
      <formula>IF(OR(SUM($M21:$S21)&gt;$K21,SUM($M21:$S21)&lt;$K21),IF(AND($M21="",$P21=""),FALSE,TRUE),FALSE)</formula>
    </cfRule>
  </conditionalFormatting>
  <conditionalFormatting sqref="M22:S40">
    <cfRule type="expression" dxfId="1161" priority="2">
      <formula>IF(OR(SUM($M22:$S22)&gt;$K22,SUM($M22:$S22)&lt;$K22),IF(AND($M22="",$P22=""),FALSE,TRUE),FALSE)</formula>
    </cfRule>
  </conditionalFormatting>
  <conditionalFormatting sqref="M43:S54">
    <cfRule type="expression" dxfId="1160" priority="1">
      <formula>IF(OR(SUM($M43:$S43)&gt;$J43,SUM($M43:$S43)&lt;$J43),IF(AND($M43="",$P43=""),FALSE,TRUE),FALSE)</formula>
    </cfRule>
  </conditionalFormatting>
  <conditionalFormatting sqref="M12:AA39 M43:AA53">
    <cfRule type="expression" dxfId="1159" priority="35">
      <formula>M12&lt;0</formula>
    </cfRule>
  </conditionalFormatting>
  <conditionalFormatting sqref="O68">
    <cfRule type="expression" dxfId="1158" priority="29">
      <formula>IF(AND($L$68="有",$O$68=""),TRUE,FALSE)</formula>
    </cfRule>
  </conditionalFormatting>
  <conditionalFormatting sqref="O69">
    <cfRule type="expression" dxfId="1157" priority="28">
      <formula>IF(AND($L$69="有",$O$69=""),TRUE,FALSE)</formula>
    </cfRule>
  </conditionalFormatting>
  <conditionalFormatting sqref="P70">
    <cfRule type="expression" dxfId="1156" priority="27">
      <formula>IF(AND($L$70="有",$P$70=""),TRUE,FALSE)</formula>
    </cfRule>
  </conditionalFormatting>
  <conditionalFormatting sqref="P71">
    <cfRule type="expression" dxfId="1155" priority="26">
      <formula>IF(AND($L$71="有",$P$71=""),TRUE,FALSE)</formula>
    </cfRule>
  </conditionalFormatting>
  <conditionalFormatting sqref="P56:S56">
    <cfRule type="expression" dxfId="1154" priority="13">
      <formula>$P$56&lt;$P$55</formula>
    </cfRule>
  </conditionalFormatting>
  <conditionalFormatting sqref="Q59 N59:N61 O61">
    <cfRule type="expression" dxfId="1153" priority="22">
      <formula>IF(OR($N$59="■",$N$60="■",$N$61="■",$Q$59="■"),FALSE,TRUE)</formula>
    </cfRule>
  </conditionalFormatting>
  <conditionalFormatting sqref="T54:X54">
    <cfRule type="expression" dxfId="1152" priority="30">
      <formula>IF(OR(T$54&gt;T$40,T$54&lt;T$40),TRUE,FALSE)</formula>
    </cfRule>
  </conditionalFormatting>
  <conditionalFormatting sqref="T40:AA40">
    <cfRule type="expression" dxfId="1151" priority="23">
      <formula>IF(OR(T$54&gt;T$40,T$54&lt;T$40),TRUE,FALSE)</formula>
    </cfRule>
  </conditionalFormatting>
  <conditionalFormatting sqref="AA57 AD57 AG57 AJ57">
    <cfRule type="expression" dxfId="1150" priority="21">
      <formula>IF(OR($AA$57="（■",$AD$57="■",$AG$57="■",$AJ$57="■"),FALSE,TRUE)</formula>
    </cfRule>
  </conditionalFormatting>
  <conditionalFormatting sqref="AC59 AF59:AF60 Z59:Z61 AI59:AI61 AD61">
    <cfRule type="expression" dxfId="1149" priority="20">
      <formula>IF(OR($Z$59="■",$Z$60="■",$Z$61="■",$AC$59="■",$AF$59="■",$AI$59="■",$AF$60="■"),FALSE,TRUE)</formula>
    </cfRule>
  </conditionalFormatting>
  <conditionalFormatting sqref="AI63">
    <cfRule type="expression" dxfId="1148" priority="33">
      <formula>$AI$63&gt;40</formula>
    </cfRule>
  </conditionalFormatting>
  <conditionalFormatting sqref="AI64">
    <cfRule type="expression" dxfId="1147" priority="32">
      <formula>$AI$64&gt;5</formula>
    </cfRule>
  </conditionalFormatting>
  <dataValidations count="10">
    <dataValidation type="list" allowBlank="1" showInputMessage="1" showErrorMessage="1" sqref="W63:AD66" xr:uid="{AC969EB8-4D4D-48DB-A4B3-855F21FB84D7}">
      <formula1>$AP$123:$AP$128</formula1>
    </dataValidation>
    <dataValidation type="list" allowBlank="1" showInputMessage="1" showErrorMessage="1" sqref="L72" xr:uid="{29568F04-0875-450C-8470-DCBE38799B37}">
      <formula1>"該当,非該当"</formula1>
    </dataValidation>
    <dataValidation type="list" allowBlank="1" showInputMessage="1" showErrorMessage="1" sqref="L68:L71" xr:uid="{68582327-F476-4141-8DC2-301A8D189998}">
      <formula1>"有,無"</formula1>
    </dataValidation>
    <dataValidation type="list" allowBlank="1" showInputMessage="1" showErrorMessage="1" sqref="D4" xr:uid="{318AAC85-2DCD-4EBD-BB81-10AD45914421}">
      <formula1>$AP$72:$AP$121</formula1>
    </dataValidation>
    <dataValidation type="list" allowBlank="1" showInputMessage="1" showErrorMessage="1" sqref="Z55:AM55" xr:uid="{019516D3-0303-45E4-B886-91DA6921B511}">
      <formula1>$AP$43:$AP$46</formula1>
    </dataValidation>
    <dataValidation type="list" allowBlank="1" showInputMessage="1" showErrorMessage="1" sqref="G63:G66" xr:uid="{084D2EE9-6735-49E4-A3A6-8C1879FD75C3}">
      <formula1>$AP$67</formula1>
    </dataValidation>
    <dataValidation type="list" showInputMessage="1" showErrorMessage="1" sqref="Q59 N59:N61 AD57 AG57 AJ57 Z59:Z61 AC59 AF59:AF60 AI59" xr:uid="{ED65B539-025C-4AA3-8DBE-5D0881DEE62D}">
      <formula1>$AP$64:$AP$65</formula1>
    </dataValidation>
    <dataValidation type="list" showInputMessage="1" showErrorMessage="1" sqref="AA57" xr:uid="{5C39A020-1C42-4DC9-9EE0-8A45733A600C}">
      <formula1>$AP$62:$AP$63</formula1>
    </dataValidation>
    <dataValidation type="list" allowBlank="1" showInputMessage="1" showErrorMessage="1" sqref="Z56:AM56" xr:uid="{F3886543-4E9E-4FD2-BC11-180808699FCB}">
      <formula1>$AP$48:$AP$57</formula1>
    </dataValidation>
    <dataValidation type="list" allowBlank="1" showInputMessage="1" showErrorMessage="1" sqref="Y61" xr:uid="{11BD52C6-D726-4851-BF5F-9C1DEC0304CD}">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751-48EA-47B0-807D-2E0293F84400}">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meyoSrULzxYLKT2UJ71AHi0CvyINe1P7of5peemmF2TJyKB2CNUjCLpiXh1P2KAgGnF3V2/OA32jeLPbt2tlXw==" saltValue="1sLe1+4UvzXPKXbul5Abn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146" priority="17">
      <formula>LEN(TRIM(E43))=0</formula>
    </cfRule>
  </conditionalFormatting>
  <conditionalFormatting sqref="E43:H44">
    <cfRule type="expression" dxfId="1145" priority="16">
      <formula>IF(AND($E43="",$J43&gt;1),TRUE,FALSE)</formula>
    </cfRule>
  </conditionalFormatting>
  <conditionalFormatting sqref="J56">
    <cfRule type="expression" dxfId="1144" priority="18">
      <formula>J$56&lt;J$55</formula>
    </cfRule>
  </conditionalFormatting>
  <conditionalFormatting sqref="J61:L61">
    <cfRule type="expression" dxfId="1143" priority="37">
      <formula>IF($J$61&lt;$J$47,TRUE,FALSE)</formula>
    </cfRule>
  </conditionalFormatting>
  <conditionalFormatting sqref="J55:S56">
    <cfRule type="containsBlanks" dxfId="1142" priority="19">
      <formula>LEN(TRIM(J55))=0</formula>
    </cfRule>
  </conditionalFormatting>
  <conditionalFormatting sqref="J4:W4">
    <cfRule type="containsBlanks" dxfId="1141" priority="34">
      <formula>LEN(TRIM(J4))=0</formula>
    </cfRule>
  </conditionalFormatting>
  <conditionalFormatting sqref="L68">
    <cfRule type="expression" dxfId="1140" priority="24">
      <formula>IF(AND($L$68="有",$J$40=K$40),TRUE,FALSE)</formula>
    </cfRule>
  </conditionalFormatting>
  <conditionalFormatting sqref="M54 P54">
    <cfRule type="expression" dxfId="1139" priority="15">
      <formula>IF(OR(M$54&gt;M$40,M$54&lt;M$40),TRUE,FALSE)</formula>
    </cfRule>
  </conditionalFormatting>
  <conditionalFormatting sqref="M56:O56">
    <cfRule type="expression" dxfId="1138"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137" priority="31">
      <formula>LEN(TRIM(B4))=0</formula>
    </cfRule>
  </conditionalFormatting>
  <conditionalFormatting sqref="M63:O66">
    <cfRule type="expression" dxfId="1136" priority="25">
      <formula>IF(SUM($M$63:$O$66)&lt;$J$47,TRUE,FALSE)</formula>
    </cfRule>
  </conditionalFormatting>
  <conditionalFormatting sqref="M12:S12">
    <cfRule type="expression" dxfId="1135" priority="12">
      <formula>IF(OR(SUM($M$12:$S$12)&gt;$K$12,SUM($M$12:$S$12)&lt;$K$12),IF(AND($M$12="",$P$12=""),FALSE,TRUE),FALSE)</formula>
    </cfRule>
  </conditionalFormatting>
  <conditionalFormatting sqref="M12:S14 M15:M37 P15:S37 M38:S39 M43:S53">
    <cfRule type="expression" dxfId="1134" priority="36">
      <formula>IF($M$56=$P$56,TRUE,FALSE)</formula>
    </cfRule>
  </conditionalFormatting>
  <conditionalFormatting sqref="M13:S13">
    <cfRule type="expression" dxfId="1133" priority="11">
      <formula>IF(OR(SUM($M$13:$S$13)&gt;$K$13,SUM($M$13:$S$13)&lt;$K$13),IF(AND($M$13="",$P$13=""),FALSE,TRUE),FALSE)</formula>
    </cfRule>
  </conditionalFormatting>
  <conditionalFormatting sqref="M14:S14">
    <cfRule type="expression" dxfId="1132" priority="10">
      <formula>IF(OR(SUM($M$14:$S$14)&gt;$K$14,SUM($M$14:$S$14)&lt;$K$14),IF(AND($M$14="",$P$14=""),FALSE,TRUE),FALSE)</formula>
    </cfRule>
  </conditionalFormatting>
  <conditionalFormatting sqref="M15:S15">
    <cfRule type="expression" dxfId="1131" priority="9">
      <formula>IF(OR(SUM($M$15:$S$15)&gt;$K$15,SUM($M$15:$S$15)&lt;$K$15),IF(AND($M$15="",$P$15=""),FALSE,TRUE),FALSE)</formula>
    </cfRule>
  </conditionalFormatting>
  <conditionalFormatting sqref="M16:S16">
    <cfRule type="expression" dxfId="1130" priority="8">
      <formula>IF(OR(SUM($M$16:$S$16)&gt;$K$16,SUM($M$16:$S$16)&lt;$K$16),IF(AND($M$16="",$P$16=""),FALSE,TRUE),FALSE)</formula>
    </cfRule>
  </conditionalFormatting>
  <conditionalFormatting sqref="M17:S17">
    <cfRule type="expression" dxfId="1129" priority="7">
      <formula>IF(OR(SUM($M$17:$S$17)&gt;$K$17,SUM($M$17:$S$17)&lt;$K$17),IF(AND($M$17="",$P$17=""),FALSE,TRUE),FALSE)</formula>
    </cfRule>
  </conditionalFormatting>
  <conditionalFormatting sqref="M18:S18">
    <cfRule type="expression" dxfId="1128" priority="6">
      <formula>IF(OR(SUM($M$18:$S$18)&gt;$K$18,SUM($M$18:$S$18)&lt;$K$18),IF(AND($M$18="",$P$18=""),FALSE,TRUE),FALSE)</formula>
    </cfRule>
  </conditionalFormatting>
  <conditionalFormatting sqref="M19:S19">
    <cfRule type="expression" dxfId="1127" priority="5">
      <formula>IF(OR(SUM($M$19:$S$19)&gt;$K$19,SUM($M$19:$S$19)&lt;$K$19),IF(AND($M$19="",$P$19=""),FALSE,TRUE),FALSE)</formula>
    </cfRule>
  </conditionalFormatting>
  <conditionalFormatting sqref="M20:S20">
    <cfRule type="expression" dxfId="1126" priority="4">
      <formula>IF(OR(SUM($M$20:$S$20)&gt;$K$20,SUM($M$20:$S$20)&lt;$K$20),IF(AND($M$20="",$P$20=""),FALSE,TRUE),FALSE)</formula>
    </cfRule>
  </conditionalFormatting>
  <conditionalFormatting sqref="M21:S21">
    <cfRule type="expression" dxfId="1125" priority="3">
      <formula>IF(OR(SUM($M21:$S21)&gt;$K21,SUM($M21:$S21)&lt;$K21),IF(AND($M21="",$P21=""),FALSE,TRUE),FALSE)</formula>
    </cfRule>
  </conditionalFormatting>
  <conditionalFormatting sqref="M22:S40">
    <cfRule type="expression" dxfId="1124" priority="2">
      <formula>IF(OR(SUM($M22:$S22)&gt;$K22,SUM($M22:$S22)&lt;$K22),IF(AND($M22="",$P22=""),FALSE,TRUE),FALSE)</formula>
    </cfRule>
  </conditionalFormatting>
  <conditionalFormatting sqref="M43:S54">
    <cfRule type="expression" dxfId="1123" priority="1">
      <formula>IF(OR(SUM($M43:$S43)&gt;$J43,SUM($M43:$S43)&lt;$J43),IF(AND($M43="",$P43=""),FALSE,TRUE),FALSE)</formula>
    </cfRule>
  </conditionalFormatting>
  <conditionalFormatting sqref="M12:AA39 M43:AA53">
    <cfRule type="expression" dxfId="1122" priority="35">
      <formula>M12&lt;0</formula>
    </cfRule>
  </conditionalFormatting>
  <conditionalFormatting sqref="O68">
    <cfRule type="expression" dxfId="1121" priority="29">
      <formula>IF(AND($L$68="有",$O$68=""),TRUE,FALSE)</formula>
    </cfRule>
  </conditionalFormatting>
  <conditionalFormatting sqref="O69">
    <cfRule type="expression" dxfId="1120" priority="28">
      <formula>IF(AND($L$69="有",$O$69=""),TRUE,FALSE)</formula>
    </cfRule>
  </conditionalFormatting>
  <conditionalFormatting sqref="P70">
    <cfRule type="expression" dxfId="1119" priority="27">
      <formula>IF(AND($L$70="有",$P$70=""),TRUE,FALSE)</formula>
    </cfRule>
  </conditionalFormatting>
  <conditionalFormatting sqref="P71">
    <cfRule type="expression" dxfId="1118" priority="26">
      <formula>IF(AND($L$71="有",$P$71=""),TRUE,FALSE)</formula>
    </cfRule>
  </conditionalFormatting>
  <conditionalFormatting sqref="P56:S56">
    <cfRule type="expression" dxfId="1117" priority="13">
      <formula>$P$56&lt;$P$55</formula>
    </cfRule>
  </conditionalFormatting>
  <conditionalFormatting sqref="Q59 N59:N61 O61">
    <cfRule type="expression" dxfId="1116" priority="22">
      <formula>IF(OR($N$59="■",$N$60="■",$N$61="■",$Q$59="■"),FALSE,TRUE)</formula>
    </cfRule>
  </conditionalFormatting>
  <conditionalFormatting sqref="T54:X54">
    <cfRule type="expression" dxfId="1115" priority="30">
      <formula>IF(OR(T$54&gt;T$40,T$54&lt;T$40),TRUE,FALSE)</formula>
    </cfRule>
  </conditionalFormatting>
  <conditionalFormatting sqref="T40:AA40">
    <cfRule type="expression" dxfId="1114" priority="23">
      <formula>IF(OR(T$54&gt;T$40,T$54&lt;T$40),TRUE,FALSE)</formula>
    </cfRule>
  </conditionalFormatting>
  <conditionalFormatting sqref="AA57 AD57 AG57 AJ57">
    <cfRule type="expression" dxfId="1113" priority="21">
      <formula>IF(OR($AA$57="（■",$AD$57="■",$AG$57="■",$AJ$57="■"),FALSE,TRUE)</formula>
    </cfRule>
  </conditionalFormatting>
  <conditionalFormatting sqref="AC59 AF59:AF60 Z59:Z61 AI59:AI61 AD61">
    <cfRule type="expression" dxfId="1112" priority="20">
      <formula>IF(OR($Z$59="■",$Z$60="■",$Z$61="■",$AC$59="■",$AF$59="■",$AI$59="■",$AF$60="■"),FALSE,TRUE)</formula>
    </cfRule>
  </conditionalFormatting>
  <conditionalFormatting sqref="AI63">
    <cfRule type="expression" dxfId="1111" priority="33">
      <formula>$AI$63&gt;40</formula>
    </cfRule>
  </conditionalFormatting>
  <conditionalFormatting sqref="AI64">
    <cfRule type="expression" dxfId="1110" priority="32">
      <formula>$AI$64&gt;5</formula>
    </cfRule>
  </conditionalFormatting>
  <dataValidations count="10">
    <dataValidation type="list" allowBlank="1" showInputMessage="1" showErrorMessage="1" sqref="Y61" xr:uid="{B55B2D1B-A319-4A16-840E-3AC08312C94F}">
      <formula1>$AP$59:$AP$60</formula1>
    </dataValidation>
    <dataValidation type="list" allowBlank="1" showInputMessage="1" showErrorMessage="1" sqref="Z56:AM56" xr:uid="{EF50E803-83E0-43F4-860D-B7DDCB6AC818}">
      <formula1>$AP$48:$AP$57</formula1>
    </dataValidation>
    <dataValidation type="list" showInputMessage="1" showErrorMessage="1" sqref="AA57" xr:uid="{A7BD0DBC-B0B1-430F-A384-38FFA7A39536}">
      <formula1>$AP$62:$AP$63</formula1>
    </dataValidation>
    <dataValidation type="list" showInputMessage="1" showErrorMessage="1" sqref="Q59 N59:N61 AD57 AG57 AJ57 Z59:Z61 AC59 AF59:AF60 AI59" xr:uid="{1C089266-D58A-4B5D-A6A8-6273D5F27BE2}">
      <formula1>$AP$64:$AP$65</formula1>
    </dataValidation>
    <dataValidation type="list" allowBlank="1" showInputMessage="1" showErrorMessage="1" sqref="G63:G66" xr:uid="{AD3097A6-A8AB-4A4C-A973-776D6D4C0534}">
      <formula1>$AP$67</formula1>
    </dataValidation>
    <dataValidation type="list" allowBlank="1" showInputMessage="1" showErrorMessage="1" sqref="Z55:AM55" xr:uid="{976D513B-5F61-45A6-B07D-BC6D89B6EC3E}">
      <formula1>$AP$43:$AP$46</formula1>
    </dataValidation>
    <dataValidation type="list" allowBlank="1" showInputMessage="1" showErrorMessage="1" sqref="D4" xr:uid="{72D694C2-1294-46FE-AE83-BD12CD7019E7}">
      <formula1>$AP$72:$AP$121</formula1>
    </dataValidation>
    <dataValidation type="list" allowBlank="1" showInputMessage="1" showErrorMessage="1" sqref="L68:L71" xr:uid="{2A21D8E8-3870-4E37-A058-C7D486112999}">
      <formula1>"有,無"</formula1>
    </dataValidation>
    <dataValidation type="list" allowBlank="1" showInputMessage="1" showErrorMessage="1" sqref="L72" xr:uid="{5ACCADA9-DAC0-4C11-9F41-F92E28D4F668}">
      <formula1>"該当,非該当"</formula1>
    </dataValidation>
    <dataValidation type="list" allowBlank="1" showInputMessage="1" showErrorMessage="1" sqref="W63:AD66" xr:uid="{37595830-68F0-421D-8DE4-74D5422B4F56}">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1E523-E7CC-4554-ABA6-AF167DBE1470}">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MAigD5rVYgntdYrUj+GsgbpQwrSPI7H+wiLGBiXh0XTHgy4uMGLOXMRYG2p6ink6FYccriOqyKCvhisR/JdXwQ==" saltValue="up1ZpIxMboKnsUGWi+Hcy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109" priority="17">
      <formula>LEN(TRIM(E43))=0</formula>
    </cfRule>
  </conditionalFormatting>
  <conditionalFormatting sqref="E43:H44">
    <cfRule type="expression" dxfId="1108" priority="16">
      <formula>IF(AND($E43="",$J43&gt;1),TRUE,FALSE)</formula>
    </cfRule>
  </conditionalFormatting>
  <conditionalFormatting sqref="J56">
    <cfRule type="expression" dxfId="1107" priority="18">
      <formula>J$56&lt;J$55</formula>
    </cfRule>
  </conditionalFormatting>
  <conditionalFormatting sqref="J61:L61">
    <cfRule type="expression" dxfId="1106" priority="37">
      <formula>IF($J$61&lt;$J$47,TRUE,FALSE)</formula>
    </cfRule>
  </conditionalFormatting>
  <conditionalFormatting sqref="J55:S56">
    <cfRule type="containsBlanks" dxfId="1105" priority="19">
      <formula>LEN(TRIM(J55))=0</formula>
    </cfRule>
  </conditionalFormatting>
  <conditionalFormatting sqref="J4:W4">
    <cfRule type="containsBlanks" dxfId="1104" priority="34">
      <formula>LEN(TRIM(J4))=0</formula>
    </cfRule>
  </conditionalFormatting>
  <conditionalFormatting sqref="L68">
    <cfRule type="expression" dxfId="1103" priority="24">
      <formula>IF(AND($L$68="有",$J$40=K$40),TRUE,FALSE)</formula>
    </cfRule>
  </conditionalFormatting>
  <conditionalFormatting sqref="M54 P54">
    <cfRule type="expression" dxfId="1102" priority="15">
      <formula>IF(OR(M$54&gt;M$40,M$54&lt;M$40),TRUE,FALSE)</formula>
    </cfRule>
  </conditionalFormatting>
  <conditionalFormatting sqref="M56:O56">
    <cfRule type="expression" dxfId="1101"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100" priority="31">
      <formula>LEN(TRIM(B4))=0</formula>
    </cfRule>
  </conditionalFormatting>
  <conditionalFormatting sqref="M63:O66">
    <cfRule type="expression" dxfId="1099" priority="25">
      <formula>IF(SUM($M$63:$O$66)&lt;$J$47,TRUE,FALSE)</formula>
    </cfRule>
  </conditionalFormatting>
  <conditionalFormatting sqref="M12:S12">
    <cfRule type="expression" dxfId="1098" priority="12">
      <formula>IF(OR(SUM($M$12:$S$12)&gt;$K$12,SUM($M$12:$S$12)&lt;$K$12),IF(AND($M$12="",$P$12=""),FALSE,TRUE),FALSE)</formula>
    </cfRule>
  </conditionalFormatting>
  <conditionalFormatting sqref="M12:S14 M15:M37 P15:S37 M38:S39 M43:S53">
    <cfRule type="expression" dxfId="1097" priority="36">
      <formula>IF($M$56=$P$56,TRUE,FALSE)</formula>
    </cfRule>
  </conditionalFormatting>
  <conditionalFormatting sqref="M13:S13">
    <cfRule type="expression" dxfId="1096" priority="11">
      <formula>IF(OR(SUM($M$13:$S$13)&gt;$K$13,SUM($M$13:$S$13)&lt;$K$13),IF(AND($M$13="",$P$13=""),FALSE,TRUE),FALSE)</formula>
    </cfRule>
  </conditionalFormatting>
  <conditionalFormatting sqref="M14:S14">
    <cfRule type="expression" dxfId="1095" priority="10">
      <formula>IF(OR(SUM($M$14:$S$14)&gt;$K$14,SUM($M$14:$S$14)&lt;$K$14),IF(AND($M$14="",$P$14=""),FALSE,TRUE),FALSE)</formula>
    </cfRule>
  </conditionalFormatting>
  <conditionalFormatting sqref="M15:S15">
    <cfRule type="expression" dxfId="1094" priority="9">
      <formula>IF(OR(SUM($M$15:$S$15)&gt;$K$15,SUM($M$15:$S$15)&lt;$K$15),IF(AND($M$15="",$P$15=""),FALSE,TRUE),FALSE)</formula>
    </cfRule>
  </conditionalFormatting>
  <conditionalFormatting sqref="M16:S16">
    <cfRule type="expression" dxfId="1093" priority="8">
      <formula>IF(OR(SUM($M$16:$S$16)&gt;$K$16,SUM($M$16:$S$16)&lt;$K$16),IF(AND($M$16="",$P$16=""),FALSE,TRUE),FALSE)</formula>
    </cfRule>
  </conditionalFormatting>
  <conditionalFormatting sqref="M17:S17">
    <cfRule type="expression" dxfId="1092" priority="7">
      <formula>IF(OR(SUM($M$17:$S$17)&gt;$K$17,SUM($M$17:$S$17)&lt;$K$17),IF(AND($M$17="",$P$17=""),FALSE,TRUE),FALSE)</formula>
    </cfRule>
  </conditionalFormatting>
  <conditionalFormatting sqref="M18:S18">
    <cfRule type="expression" dxfId="1091" priority="6">
      <formula>IF(OR(SUM($M$18:$S$18)&gt;$K$18,SUM($M$18:$S$18)&lt;$K$18),IF(AND($M$18="",$P$18=""),FALSE,TRUE),FALSE)</formula>
    </cfRule>
  </conditionalFormatting>
  <conditionalFormatting sqref="M19:S19">
    <cfRule type="expression" dxfId="1090" priority="5">
      <formula>IF(OR(SUM($M$19:$S$19)&gt;$K$19,SUM($M$19:$S$19)&lt;$K$19),IF(AND($M$19="",$P$19=""),FALSE,TRUE),FALSE)</formula>
    </cfRule>
  </conditionalFormatting>
  <conditionalFormatting sqref="M20:S20">
    <cfRule type="expression" dxfId="1089" priority="4">
      <formula>IF(OR(SUM($M$20:$S$20)&gt;$K$20,SUM($M$20:$S$20)&lt;$K$20),IF(AND($M$20="",$P$20=""),FALSE,TRUE),FALSE)</formula>
    </cfRule>
  </conditionalFormatting>
  <conditionalFormatting sqref="M21:S21">
    <cfRule type="expression" dxfId="1088" priority="3">
      <formula>IF(OR(SUM($M21:$S21)&gt;$K21,SUM($M21:$S21)&lt;$K21),IF(AND($M21="",$P21=""),FALSE,TRUE),FALSE)</formula>
    </cfRule>
  </conditionalFormatting>
  <conditionalFormatting sqref="M22:S40">
    <cfRule type="expression" dxfId="1087" priority="2">
      <formula>IF(OR(SUM($M22:$S22)&gt;$K22,SUM($M22:$S22)&lt;$K22),IF(AND($M22="",$P22=""),FALSE,TRUE),FALSE)</formula>
    </cfRule>
  </conditionalFormatting>
  <conditionalFormatting sqref="M43:S54">
    <cfRule type="expression" dxfId="1086" priority="1">
      <formula>IF(OR(SUM($M43:$S43)&gt;$J43,SUM($M43:$S43)&lt;$J43),IF(AND($M43="",$P43=""),FALSE,TRUE),FALSE)</formula>
    </cfRule>
  </conditionalFormatting>
  <conditionalFormatting sqref="M12:AA39 M43:AA53">
    <cfRule type="expression" dxfId="1085" priority="35">
      <formula>M12&lt;0</formula>
    </cfRule>
  </conditionalFormatting>
  <conditionalFormatting sqref="O68">
    <cfRule type="expression" dxfId="1084" priority="29">
      <formula>IF(AND($L$68="有",$O$68=""),TRUE,FALSE)</formula>
    </cfRule>
  </conditionalFormatting>
  <conditionalFormatting sqref="O69">
    <cfRule type="expression" dxfId="1083" priority="28">
      <formula>IF(AND($L$69="有",$O$69=""),TRUE,FALSE)</formula>
    </cfRule>
  </conditionalFormatting>
  <conditionalFormatting sqref="P70">
    <cfRule type="expression" dxfId="1082" priority="27">
      <formula>IF(AND($L$70="有",$P$70=""),TRUE,FALSE)</formula>
    </cfRule>
  </conditionalFormatting>
  <conditionalFormatting sqref="P71">
    <cfRule type="expression" dxfId="1081" priority="26">
      <formula>IF(AND($L$71="有",$P$71=""),TRUE,FALSE)</formula>
    </cfRule>
  </conditionalFormatting>
  <conditionalFormatting sqref="P56:S56">
    <cfRule type="expression" dxfId="1080" priority="13">
      <formula>$P$56&lt;$P$55</formula>
    </cfRule>
  </conditionalFormatting>
  <conditionalFormatting sqref="Q59 N59:N61 O61">
    <cfRule type="expression" dxfId="1079" priority="22">
      <formula>IF(OR($N$59="■",$N$60="■",$N$61="■",$Q$59="■"),FALSE,TRUE)</formula>
    </cfRule>
  </conditionalFormatting>
  <conditionalFormatting sqref="T54:X54">
    <cfRule type="expression" dxfId="1078" priority="30">
      <formula>IF(OR(T$54&gt;T$40,T$54&lt;T$40),TRUE,FALSE)</formula>
    </cfRule>
  </conditionalFormatting>
  <conditionalFormatting sqref="T40:AA40">
    <cfRule type="expression" dxfId="1077" priority="23">
      <formula>IF(OR(T$54&gt;T$40,T$54&lt;T$40),TRUE,FALSE)</formula>
    </cfRule>
  </conditionalFormatting>
  <conditionalFormatting sqref="AA57 AD57 AG57 AJ57">
    <cfRule type="expression" dxfId="1076" priority="21">
      <formula>IF(OR($AA$57="（■",$AD$57="■",$AG$57="■",$AJ$57="■"),FALSE,TRUE)</formula>
    </cfRule>
  </conditionalFormatting>
  <conditionalFormatting sqref="AC59 AF59:AF60 Z59:Z61 AI59:AI61 AD61">
    <cfRule type="expression" dxfId="1075" priority="20">
      <formula>IF(OR($Z$59="■",$Z$60="■",$Z$61="■",$AC$59="■",$AF$59="■",$AI$59="■",$AF$60="■"),FALSE,TRUE)</formula>
    </cfRule>
  </conditionalFormatting>
  <conditionalFormatting sqref="AI63">
    <cfRule type="expression" dxfId="1074" priority="33">
      <formula>$AI$63&gt;40</formula>
    </cfRule>
  </conditionalFormatting>
  <conditionalFormatting sqref="AI64">
    <cfRule type="expression" dxfId="1073" priority="32">
      <formula>$AI$64&gt;5</formula>
    </cfRule>
  </conditionalFormatting>
  <dataValidations count="10">
    <dataValidation type="list" allowBlank="1" showInputMessage="1" showErrorMessage="1" sqref="W63:AD66" xr:uid="{6B5AA7CC-22D9-4FF3-8220-C711598B2854}">
      <formula1>$AP$123:$AP$128</formula1>
    </dataValidation>
    <dataValidation type="list" allowBlank="1" showInputMessage="1" showErrorMessage="1" sqref="L72" xr:uid="{2D1B32B4-9F4B-464E-8D91-59A940AB0017}">
      <formula1>"該当,非該当"</formula1>
    </dataValidation>
    <dataValidation type="list" allowBlank="1" showInputMessage="1" showErrorMessage="1" sqref="L68:L71" xr:uid="{8C4109A3-3090-42F5-912E-A897581E3BFD}">
      <formula1>"有,無"</formula1>
    </dataValidation>
    <dataValidation type="list" allowBlank="1" showInputMessage="1" showErrorMessage="1" sqref="D4" xr:uid="{3A59C44B-C7EC-4ADE-A5B1-D585482099B0}">
      <formula1>$AP$72:$AP$121</formula1>
    </dataValidation>
    <dataValidation type="list" allowBlank="1" showInputMessage="1" showErrorMessage="1" sqref="Z55:AM55" xr:uid="{0C225F6F-160E-43A4-92A4-A0A4E1657353}">
      <formula1>$AP$43:$AP$46</formula1>
    </dataValidation>
    <dataValidation type="list" allowBlank="1" showInputMessage="1" showErrorMessage="1" sqref="G63:G66" xr:uid="{984D5462-EAFB-4F18-86AF-AD556C48BBE1}">
      <formula1>$AP$67</formula1>
    </dataValidation>
    <dataValidation type="list" showInputMessage="1" showErrorMessage="1" sqref="Q59 N59:N61 AD57 AG57 AJ57 Z59:Z61 AC59 AF59:AF60 AI59" xr:uid="{AE9F64FE-71DC-4974-8CB0-FBCEE235529B}">
      <formula1>$AP$64:$AP$65</formula1>
    </dataValidation>
    <dataValidation type="list" showInputMessage="1" showErrorMessage="1" sqref="AA57" xr:uid="{C25580DE-2C43-4599-A989-8B6204981A76}">
      <formula1>$AP$62:$AP$63</formula1>
    </dataValidation>
    <dataValidation type="list" allowBlank="1" showInputMessage="1" showErrorMessage="1" sqref="Z56:AM56" xr:uid="{F504F409-4E6F-422C-8E33-AF1BFA7100F4}">
      <formula1>$AP$48:$AP$57</formula1>
    </dataValidation>
    <dataValidation type="list" allowBlank="1" showInputMessage="1" showErrorMessage="1" sqref="Y61" xr:uid="{D6D07253-46F6-4B63-8492-6034BC03253B}">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C4B0A-6162-411A-B6F5-376B15F0320C}">
  <sheetPr>
    <tabColor rgb="FFFFFF00"/>
  </sheetPr>
  <dimension ref="A1:H17"/>
  <sheetViews>
    <sheetView showGridLines="0" view="pageBreakPreview" topLeftCell="A3" zoomScaleNormal="100" zoomScaleSheetLayoutView="100" workbookViewId="0">
      <selection activeCell="D15" sqref="D15"/>
    </sheetView>
  </sheetViews>
  <sheetFormatPr defaultColWidth="8.09765625" defaultRowHeight="13.2"/>
  <cols>
    <col min="1" max="1" width="1.8984375" style="281" customWidth="1"/>
    <col min="2" max="2" width="7.796875" style="281" customWidth="1"/>
    <col min="3" max="6" width="11.796875" style="281" customWidth="1"/>
    <col min="7" max="7" width="19.5" style="281" customWidth="1"/>
    <col min="8" max="8" width="1.796875" style="282" customWidth="1"/>
    <col min="9" max="16384" width="8.09765625" style="281"/>
  </cols>
  <sheetData>
    <row r="1" spans="1:8" ht="30" customHeight="1">
      <c r="A1" s="281" t="s">
        <v>496</v>
      </c>
    </row>
    <row r="2" spans="1:8" ht="15" customHeight="1">
      <c r="G2" s="411"/>
    </row>
    <row r="3" spans="1:8" ht="17.25" customHeight="1">
      <c r="H3" s="412"/>
    </row>
    <row r="4" spans="1:8" ht="33" customHeight="1">
      <c r="H4" s="412"/>
    </row>
    <row r="5" spans="1:8" ht="16.5" customHeight="1">
      <c r="E5" s="413" t="s">
        <v>427</v>
      </c>
      <c r="H5" s="412"/>
    </row>
    <row r="6" spans="1:8" ht="5.0999999999999996" customHeight="1">
      <c r="G6" s="414"/>
      <c r="H6" s="412"/>
    </row>
    <row r="7" spans="1:8" ht="30" customHeight="1">
      <c r="B7" s="415"/>
      <c r="C7" s="415"/>
      <c r="D7" s="415"/>
      <c r="E7" s="415"/>
      <c r="F7" s="415"/>
      <c r="G7" s="415"/>
      <c r="H7" s="412"/>
    </row>
    <row r="8" spans="1:8" s="416" customFormat="1">
      <c r="G8" s="417" t="s">
        <v>428</v>
      </c>
      <c r="H8" s="418"/>
    </row>
    <row r="9" spans="1:8" ht="39" customHeight="1">
      <c r="B9" s="560" t="s">
        <v>429</v>
      </c>
      <c r="C9" s="561"/>
      <c r="D9" s="283" t="s">
        <v>430</v>
      </c>
      <c r="E9" s="284" t="s">
        <v>431</v>
      </c>
      <c r="F9" s="285" t="s">
        <v>432</v>
      </c>
      <c r="G9" s="285" t="s">
        <v>433</v>
      </c>
      <c r="H9" s="412"/>
    </row>
    <row r="10" spans="1:8" ht="30" customHeight="1">
      <c r="B10" s="562"/>
      <c r="C10" s="563"/>
      <c r="D10" s="419"/>
      <c r="E10" s="420"/>
      <c r="F10" s="421"/>
      <c r="G10" s="421"/>
      <c r="H10" s="412"/>
    </row>
    <row r="11" spans="1:8" ht="30" customHeight="1">
      <c r="B11" s="564"/>
      <c r="C11" s="565"/>
      <c r="D11" s="444"/>
      <c r="E11" s="422"/>
      <c r="F11" s="423"/>
      <c r="G11" s="423"/>
      <c r="H11" s="412"/>
    </row>
    <row r="12" spans="1:8" ht="30" customHeight="1">
      <c r="B12" s="562"/>
      <c r="C12" s="563"/>
      <c r="D12" s="419"/>
      <c r="E12" s="420"/>
      <c r="F12" s="421"/>
      <c r="G12" s="421"/>
      <c r="H12" s="412"/>
    </row>
    <row r="13" spans="1:8" ht="30" customHeight="1">
      <c r="B13" s="564"/>
      <c r="C13" s="565"/>
      <c r="D13" s="444"/>
      <c r="E13" s="422"/>
      <c r="F13" s="423"/>
      <c r="G13" s="423"/>
      <c r="H13" s="412"/>
    </row>
    <row r="14" spans="1:8" ht="30" customHeight="1">
      <c r="B14" s="562"/>
      <c r="C14" s="563"/>
      <c r="D14" s="419"/>
      <c r="E14" s="420"/>
      <c r="F14" s="421"/>
      <c r="G14" s="421"/>
      <c r="H14" s="412"/>
    </row>
    <row r="15" spans="1:8" ht="30" customHeight="1">
      <c r="B15" s="564"/>
      <c r="C15" s="565"/>
      <c r="D15" s="444"/>
      <c r="E15" s="422"/>
      <c r="F15" s="423"/>
      <c r="G15" s="423"/>
      <c r="H15" s="412"/>
    </row>
    <row r="16" spans="1:8" ht="42" customHeight="1">
      <c r="H16" s="412"/>
    </row>
    <row r="17" spans="2:3">
      <c r="B17" s="424" t="s">
        <v>262</v>
      </c>
      <c r="C17" s="281" t="s">
        <v>434</v>
      </c>
    </row>
  </sheetData>
  <mergeCells count="4">
    <mergeCell ref="B9:C9"/>
    <mergeCell ref="B10:C11"/>
    <mergeCell ref="B12:C13"/>
    <mergeCell ref="B14:C15"/>
  </mergeCells>
  <phoneticPr fontId="3"/>
  <dataValidations count="1">
    <dataValidation type="list" allowBlank="1" showInputMessage="1" showErrorMessage="1" sqref="D11 D13 D15" xr:uid="{8623E2A5-BECA-4B11-8D08-9D74EEDA5449}">
      <formula1>"地普,公企,小災(公共),小災(農林),歳入欠かん"</formula1>
    </dataValidation>
  </dataValidations>
  <printOptions horizontalCentered="1"/>
  <pageMargins left="0.78740157480314965" right="0.78740157480314965" top="0.86614173228346458" bottom="0.59055118110236227" header="0.51181102362204722" footer="0.51181102362204722"/>
  <pageSetup paperSize="9"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82DA0-AC95-4115-AE3E-7F43992A6734}">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zAWPN3L/mPlux05JqUERUWXX0fewQY83IV41uNnJZgSdEs1ZTvBS9r+Adp0ed/YT614RvEbqmcMz3yflxim5Pg==" saltValue="JC5BcxCSvZL/JKCBiyN0W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072" priority="17">
      <formula>LEN(TRIM(E43))=0</formula>
    </cfRule>
  </conditionalFormatting>
  <conditionalFormatting sqref="E43:H44">
    <cfRule type="expression" dxfId="1071" priority="16">
      <formula>IF(AND($E43="",$J43&gt;1),TRUE,FALSE)</formula>
    </cfRule>
  </conditionalFormatting>
  <conditionalFormatting sqref="J56">
    <cfRule type="expression" dxfId="1070" priority="18">
      <formula>J$56&lt;J$55</formula>
    </cfRule>
  </conditionalFormatting>
  <conditionalFormatting sqref="J61:L61">
    <cfRule type="expression" dxfId="1069" priority="37">
      <formula>IF($J$61&lt;$J$47,TRUE,FALSE)</formula>
    </cfRule>
  </conditionalFormatting>
  <conditionalFormatting sqref="J55:S56">
    <cfRule type="containsBlanks" dxfId="1068" priority="19">
      <formula>LEN(TRIM(J55))=0</formula>
    </cfRule>
  </conditionalFormatting>
  <conditionalFormatting sqref="J4:W4">
    <cfRule type="containsBlanks" dxfId="1067" priority="34">
      <formula>LEN(TRIM(J4))=0</formula>
    </cfRule>
  </conditionalFormatting>
  <conditionalFormatting sqref="L68">
    <cfRule type="expression" dxfId="1066" priority="24">
      <formula>IF(AND($L$68="有",$J$40=K$40),TRUE,FALSE)</formula>
    </cfRule>
  </conditionalFormatting>
  <conditionalFormatting sqref="M54 P54">
    <cfRule type="expression" dxfId="1065" priority="15">
      <formula>IF(OR(M$54&gt;M$40,M$54&lt;M$40),TRUE,FALSE)</formula>
    </cfRule>
  </conditionalFormatting>
  <conditionalFormatting sqref="M56:O56">
    <cfRule type="expression" dxfId="1064"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063" priority="31">
      <formula>LEN(TRIM(B4))=0</formula>
    </cfRule>
  </conditionalFormatting>
  <conditionalFormatting sqref="M63:O66">
    <cfRule type="expression" dxfId="1062" priority="25">
      <formula>IF(SUM($M$63:$O$66)&lt;$J$47,TRUE,FALSE)</formula>
    </cfRule>
  </conditionalFormatting>
  <conditionalFormatting sqref="M12:S12">
    <cfRule type="expression" dxfId="1061" priority="12">
      <formula>IF(OR(SUM($M$12:$S$12)&gt;$K$12,SUM($M$12:$S$12)&lt;$K$12),IF(AND($M$12="",$P$12=""),FALSE,TRUE),FALSE)</formula>
    </cfRule>
  </conditionalFormatting>
  <conditionalFormatting sqref="M12:S14 M15:M37 P15:S37 M38:S39 M43:S53">
    <cfRule type="expression" dxfId="1060" priority="36">
      <formula>IF($M$56=$P$56,TRUE,FALSE)</formula>
    </cfRule>
  </conditionalFormatting>
  <conditionalFormatting sqref="M13:S13">
    <cfRule type="expression" dxfId="1059" priority="11">
      <formula>IF(OR(SUM($M$13:$S$13)&gt;$K$13,SUM($M$13:$S$13)&lt;$K$13),IF(AND($M$13="",$P$13=""),FALSE,TRUE),FALSE)</formula>
    </cfRule>
  </conditionalFormatting>
  <conditionalFormatting sqref="M14:S14">
    <cfRule type="expression" dxfId="1058" priority="10">
      <formula>IF(OR(SUM($M$14:$S$14)&gt;$K$14,SUM($M$14:$S$14)&lt;$K$14),IF(AND($M$14="",$P$14=""),FALSE,TRUE),FALSE)</formula>
    </cfRule>
  </conditionalFormatting>
  <conditionalFormatting sqref="M15:S15">
    <cfRule type="expression" dxfId="1057" priority="9">
      <formula>IF(OR(SUM($M$15:$S$15)&gt;$K$15,SUM($M$15:$S$15)&lt;$K$15),IF(AND($M$15="",$P$15=""),FALSE,TRUE),FALSE)</formula>
    </cfRule>
  </conditionalFormatting>
  <conditionalFormatting sqref="M16:S16">
    <cfRule type="expression" dxfId="1056" priority="8">
      <formula>IF(OR(SUM($M$16:$S$16)&gt;$K$16,SUM($M$16:$S$16)&lt;$K$16),IF(AND($M$16="",$P$16=""),FALSE,TRUE),FALSE)</formula>
    </cfRule>
  </conditionalFormatting>
  <conditionalFormatting sqref="M17:S17">
    <cfRule type="expression" dxfId="1055" priority="7">
      <formula>IF(OR(SUM($M$17:$S$17)&gt;$K$17,SUM($M$17:$S$17)&lt;$K$17),IF(AND($M$17="",$P$17=""),FALSE,TRUE),FALSE)</formula>
    </cfRule>
  </conditionalFormatting>
  <conditionalFormatting sqref="M18:S18">
    <cfRule type="expression" dxfId="1054" priority="6">
      <formula>IF(OR(SUM($M$18:$S$18)&gt;$K$18,SUM($M$18:$S$18)&lt;$K$18),IF(AND($M$18="",$P$18=""),FALSE,TRUE),FALSE)</formula>
    </cfRule>
  </conditionalFormatting>
  <conditionalFormatting sqref="M19:S19">
    <cfRule type="expression" dxfId="1053" priority="5">
      <formula>IF(OR(SUM($M$19:$S$19)&gt;$K$19,SUM($M$19:$S$19)&lt;$K$19),IF(AND($M$19="",$P$19=""),FALSE,TRUE),FALSE)</formula>
    </cfRule>
  </conditionalFormatting>
  <conditionalFormatting sqref="M20:S20">
    <cfRule type="expression" dxfId="1052" priority="4">
      <formula>IF(OR(SUM($M$20:$S$20)&gt;$K$20,SUM($M$20:$S$20)&lt;$K$20),IF(AND($M$20="",$P$20=""),FALSE,TRUE),FALSE)</formula>
    </cfRule>
  </conditionalFormatting>
  <conditionalFormatting sqref="M21:S21">
    <cfRule type="expression" dxfId="1051" priority="3">
      <formula>IF(OR(SUM($M21:$S21)&gt;$K21,SUM($M21:$S21)&lt;$K21),IF(AND($M21="",$P21=""),FALSE,TRUE),FALSE)</formula>
    </cfRule>
  </conditionalFormatting>
  <conditionalFormatting sqref="M22:S40">
    <cfRule type="expression" dxfId="1050" priority="2">
      <formula>IF(OR(SUM($M22:$S22)&gt;$K22,SUM($M22:$S22)&lt;$K22),IF(AND($M22="",$P22=""),FALSE,TRUE),FALSE)</formula>
    </cfRule>
  </conditionalFormatting>
  <conditionalFormatting sqref="M43:S54">
    <cfRule type="expression" dxfId="1049" priority="1">
      <formula>IF(OR(SUM($M43:$S43)&gt;$J43,SUM($M43:$S43)&lt;$J43),IF(AND($M43="",$P43=""),FALSE,TRUE),FALSE)</formula>
    </cfRule>
  </conditionalFormatting>
  <conditionalFormatting sqref="M12:AA39 M43:AA53">
    <cfRule type="expression" dxfId="1048" priority="35">
      <formula>M12&lt;0</formula>
    </cfRule>
  </conditionalFormatting>
  <conditionalFormatting sqref="O68">
    <cfRule type="expression" dxfId="1047" priority="29">
      <formula>IF(AND($L$68="有",$O$68=""),TRUE,FALSE)</formula>
    </cfRule>
  </conditionalFormatting>
  <conditionalFormatting sqref="O69">
    <cfRule type="expression" dxfId="1046" priority="28">
      <formula>IF(AND($L$69="有",$O$69=""),TRUE,FALSE)</formula>
    </cfRule>
  </conditionalFormatting>
  <conditionalFormatting sqref="P70">
    <cfRule type="expression" dxfId="1045" priority="27">
      <formula>IF(AND($L$70="有",$P$70=""),TRUE,FALSE)</formula>
    </cfRule>
  </conditionalFormatting>
  <conditionalFormatting sqref="P71">
    <cfRule type="expression" dxfId="1044" priority="26">
      <formula>IF(AND($L$71="有",$P$71=""),TRUE,FALSE)</formula>
    </cfRule>
  </conditionalFormatting>
  <conditionalFormatting sqref="P56:S56">
    <cfRule type="expression" dxfId="1043" priority="13">
      <formula>$P$56&lt;$P$55</formula>
    </cfRule>
  </conditionalFormatting>
  <conditionalFormatting sqref="Q59 N59:N61 O61">
    <cfRule type="expression" dxfId="1042" priority="22">
      <formula>IF(OR($N$59="■",$N$60="■",$N$61="■",$Q$59="■"),FALSE,TRUE)</formula>
    </cfRule>
  </conditionalFormatting>
  <conditionalFormatting sqref="T54:X54">
    <cfRule type="expression" dxfId="1041" priority="30">
      <formula>IF(OR(T$54&gt;T$40,T$54&lt;T$40),TRUE,FALSE)</formula>
    </cfRule>
  </conditionalFormatting>
  <conditionalFormatting sqref="T40:AA40">
    <cfRule type="expression" dxfId="1040" priority="23">
      <formula>IF(OR(T$54&gt;T$40,T$54&lt;T$40),TRUE,FALSE)</formula>
    </cfRule>
  </conditionalFormatting>
  <conditionalFormatting sqref="AA57 AD57 AG57 AJ57">
    <cfRule type="expression" dxfId="1039" priority="21">
      <formula>IF(OR($AA$57="（■",$AD$57="■",$AG$57="■",$AJ$57="■"),FALSE,TRUE)</formula>
    </cfRule>
  </conditionalFormatting>
  <conditionalFormatting sqref="AC59 AF59:AF60 Z59:Z61 AI59:AI61 AD61">
    <cfRule type="expression" dxfId="1038" priority="20">
      <formula>IF(OR($Z$59="■",$Z$60="■",$Z$61="■",$AC$59="■",$AF$59="■",$AI$59="■",$AF$60="■"),FALSE,TRUE)</formula>
    </cfRule>
  </conditionalFormatting>
  <conditionalFormatting sqref="AI63">
    <cfRule type="expression" dxfId="1037" priority="33">
      <formula>$AI$63&gt;40</formula>
    </cfRule>
  </conditionalFormatting>
  <conditionalFormatting sqref="AI64">
    <cfRule type="expression" dxfId="1036" priority="32">
      <formula>$AI$64&gt;5</formula>
    </cfRule>
  </conditionalFormatting>
  <dataValidations count="10">
    <dataValidation type="list" allowBlank="1" showInputMessage="1" showErrorMessage="1" sqref="Y61" xr:uid="{6081B1AC-9251-41D0-ABA6-23DB29B5436F}">
      <formula1>$AP$59:$AP$60</formula1>
    </dataValidation>
    <dataValidation type="list" allowBlank="1" showInputMessage="1" showErrorMessage="1" sqref="Z56:AM56" xr:uid="{18B933D5-85F8-48E9-8ABB-46235E5FE277}">
      <formula1>$AP$48:$AP$57</formula1>
    </dataValidation>
    <dataValidation type="list" showInputMessage="1" showErrorMessage="1" sqref="AA57" xr:uid="{A42368E8-36A6-45ED-B8AC-ABD900B4C222}">
      <formula1>$AP$62:$AP$63</formula1>
    </dataValidation>
    <dataValidation type="list" showInputMessage="1" showErrorMessage="1" sqref="Q59 N59:N61 AD57 AG57 AJ57 Z59:Z61 AC59 AF59:AF60 AI59" xr:uid="{CF9AEF6B-BC84-4E7B-BE9E-A53AF1726BE4}">
      <formula1>$AP$64:$AP$65</formula1>
    </dataValidation>
    <dataValidation type="list" allowBlank="1" showInputMessage="1" showErrorMessage="1" sqref="G63:G66" xr:uid="{8FB7FECF-0593-4B04-B2E9-B4E323391CEE}">
      <formula1>$AP$67</formula1>
    </dataValidation>
    <dataValidation type="list" allowBlank="1" showInputMessage="1" showErrorMessage="1" sqref="Z55:AM55" xr:uid="{C6152E6F-4378-4767-B47A-FD0634E583F1}">
      <formula1>$AP$43:$AP$46</formula1>
    </dataValidation>
    <dataValidation type="list" allowBlank="1" showInputMessage="1" showErrorMessage="1" sqref="D4" xr:uid="{4BD890AB-3F80-4439-85A1-EBB418CDEF85}">
      <formula1>$AP$72:$AP$121</formula1>
    </dataValidation>
    <dataValidation type="list" allowBlank="1" showInputMessage="1" showErrorMessage="1" sqref="L68:L71" xr:uid="{C0A7D445-7D69-4174-933F-8B885B1AFE7D}">
      <formula1>"有,無"</formula1>
    </dataValidation>
    <dataValidation type="list" allowBlank="1" showInputMessage="1" showErrorMessage="1" sqref="L72" xr:uid="{D32178FA-9CAC-45B8-B9EC-7D4A2F65C07F}">
      <formula1>"該当,非該当"</formula1>
    </dataValidation>
    <dataValidation type="list" allowBlank="1" showInputMessage="1" showErrorMessage="1" sqref="W63:AD66" xr:uid="{BB7B92AA-DC5D-4BDE-84D8-F7F04EFC41E5}">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2EE6B-DD9F-4457-8A63-6CF700A3A4BD}">
  <sheetPr>
    <pageSetUpPr fitToPage="1"/>
  </sheetPr>
  <dimension ref="B1:AQ128"/>
  <sheetViews>
    <sheetView view="pageBreakPreview"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0d+rLA/LcgZ/0bJEl2bWRRVG5VO6oAtH7pM97rKrWf3Ib+ImEDQpnSOrWO/Wa0SZIqc9tSJFtyc49zaX0VbVbg==" saltValue="0Xgfr+kxGjuf7aYpxULDo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035" priority="17">
      <formula>LEN(TRIM(E43))=0</formula>
    </cfRule>
  </conditionalFormatting>
  <conditionalFormatting sqref="E43:H44">
    <cfRule type="expression" dxfId="1034" priority="16">
      <formula>IF(AND($E43="",$J43&gt;1),TRUE,FALSE)</formula>
    </cfRule>
  </conditionalFormatting>
  <conditionalFormatting sqref="J56">
    <cfRule type="expression" dxfId="1033" priority="18">
      <formula>J$56&lt;J$55</formula>
    </cfRule>
  </conditionalFormatting>
  <conditionalFormatting sqref="J61:L61">
    <cfRule type="expression" dxfId="1032" priority="37">
      <formula>IF($J$61&lt;$J$47,TRUE,FALSE)</formula>
    </cfRule>
  </conditionalFormatting>
  <conditionalFormatting sqref="J55:S56">
    <cfRule type="containsBlanks" dxfId="1031" priority="19">
      <formula>LEN(TRIM(J55))=0</formula>
    </cfRule>
  </conditionalFormatting>
  <conditionalFormatting sqref="J4:W4">
    <cfRule type="containsBlanks" dxfId="1030" priority="34">
      <formula>LEN(TRIM(J4))=0</formula>
    </cfRule>
  </conditionalFormatting>
  <conditionalFormatting sqref="L68">
    <cfRule type="expression" dxfId="1029" priority="24">
      <formula>IF(AND($L$68="有",$J$40=K$40),TRUE,FALSE)</formula>
    </cfRule>
  </conditionalFormatting>
  <conditionalFormatting sqref="M54 P54">
    <cfRule type="expression" dxfId="1028" priority="15">
      <formula>IF(OR(M$54&gt;M$40,M$54&lt;M$40),TRUE,FALSE)</formula>
    </cfRule>
  </conditionalFormatting>
  <conditionalFormatting sqref="M56:O56">
    <cfRule type="expression" dxfId="1027"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026" priority="31">
      <formula>LEN(TRIM(B4))=0</formula>
    </cfRule>
  </conditionalFormatting>
  <conditionalFormatting sqref="M63:O66">
    <cfRule type="expression" dxfId="1025" priority="25">
      <formula>IF(SUM($M$63:$O$66)&lt;$J$47,TRUE,FALSE)</formula>
    </cfRule>
  </conditionalFormatting>
  <conditionalFormatting sqref="M12:S12">
    <cfRule type="expression" dxfId="1024" priority="12">
      <formula>IF(OR(SUM($M$12:$S$12)&gt;$K$12,SUM($M$12:$S$12)&lt;$K$12),IF(AND($M$12="",$P$12=""),FALSE,TRUE),FALSE)</formula>
    </cfRule>
  </conditionalFormatting>
  <conditionalFormatting sqref="M12:S14 M15:M37 P15:S37 M38:S39 M43:S53">
    <cfRule type="expression" dxfId="1023" priority="36">
      <formula>IF($M$56=$P$56,TRUE,FALSE)</formula>
    </cfRule>
  </conditionalFormatting>
  <conditionalFormatting sqref="M13:S13">
    <cfRule type="expression" dxfId="1022" priority="11">
      <formula>IF(OR(SUM($M$13:$S$13)&gt;$K$13,SUM($M$13:$S$13)&lt;$K$13),IF(AND($M$13="",$P$13=""),FALSE,TRUE),FALSE)</formula>
    </cfRule>
  </conditionalFormatting>
  <conditionalFormatting sqref="M14:S14">
    <cfRule type="expression" dxfId="1021" priority="10">
      <formula>IF(OR(SUM($M$14:$S$14)&gt;$K$14,SUM($M$14:$S$14)&lt;$K$14),IF(AND($M$14="",$P$14=""),FALSE,TRUE),FALSE)</formula>
    </cfRule>
  </conditionalFormatting>
  <conditionalFormatting sqref="M15:S15">
    <cfRule type="expression" dxfId="1020" priority="9">
      <formula>IF(OR(SUM($M$15:$S$15)&gt;$K$15,SUM($M$15:$S$15)&lt;$K$15),IF(AND($M$15="",$P$15=""),FALSE,TRUE),FALSE)</formula>
    </cfRule>
  </conditionalFormatting>
  <conditionalFormatting sqref="M16:S16">
    <cfRule type="expression" dxfId="1019" priority="8">
      <formula>IF(OR(SUM($M$16:$S$16)&gt;$K$16,SUM($M$16:$S$16)&lt;$K$16),IF(AND($M$16="",$P$16=""),FALSE,TRUE),FALSE)</formula>
    </cfRule>
  </conditionalFormatting>
  <conditionalFormatting sqref="M17:S17">
    <cfRule type="expression" dxfId="1018" priority="7">
      <formula>IF(OR(SUM($M$17:$S$17)&gt;$K$17,SUM($M$17:$S$17)&lt;$K$17),IF(AND($M$17="",$P$17=""),FALSE,TRUE),FALSE)</formula>
    </cfRule>
  </conditionalFormatting>
  <conditionalFormatting sqref="M18:S18">
    <cfRule type="expression" dxfId="1017" priority="6">
      <formula>IF(OR(SUM($M$18:$S$18)&gt;$K$18,SUM($M$18:$S$18)&lt;$K$18),IF(AND($M$18="",$P$18=""),FALSE,TRUE),FALSE)</formula>
    </cfRule>
  </conditionalFormatting>
  <conditionalFormatting sqref="M19:S19">
    <cfRule type="expression" dxfId="1016" priority="5">
      <formula>IF(OR(SUM($M$19:$S$19)&gt;$K$19,SUM($M$19:$S$19)&lt;$K$19),IF(AND($M$19="",$P$19=""),FALSE,TRUE),FALSE)</formula>
    </cfRule>
  </conditionalFormatting>
  <conditionalFormatting sqref="M20:S20">
    <cfRule type="expression" dxfId="1015" priority="4">
      <formula>IF(OR(SUM($M$20:$S$20)&gt;$K$20,SUM($M$20:$S$20)&lt;$K$20),IF(AND($M$20="",$P$20=""),FALSE,TRUE),FALSE)</formula>
    </cfRule>
  </conditionalFormatting>
  <conditionalFormatting sqref="M21:S21">
    <cfRule type="expression" dxfId="1014" priority="3">
      <formula>IF(OR(SUM($M21:$S21)&gt;$K21,SUM($M21:$S21)&lt;$K21),IF(AND($M21="",$P21=""),FALSE,TRUE),FALSE)</formula>
    </cfRule>
  </conditionalFormatting>
  <conditionalFormatting sqref="M22:S40">
    <cfRule type="expression" dxfId="1013" priority="2">
      <formula>IF(OR(SUM($M22:$S22)&gt;$K22,SUM($M22:$S22)&lt;$K22),IF(AND($M22="",$P22=""),FALSE,TRUE),FALSE)</formula>
    </cfRule>
  </conditionalFormatting>
  <conditionalFormatting sqref="M43:S54">
    <cfRule type="expression" dxfId="1012" priority="1">
      <formula>IF(OR(SUM($M43:$S43)&gt;$J43,SUM($M43:$S43)&lt;$J43),IF(AND($M43="",$P43=""),FALSE,TRUE),FALSE)</formula>
    </cfRule>
  </conditionalFormatting>
  <conditionalFormatting sqref="M12:AA39 M43:AA53">
    <cfRule type="expression" dxfId="1011" priority="35">
      <formula>M12&lt;0</formula>
    </cfRule>
  </conditionalFormatting>
  <conditionalFormatting sqref="O68">
    <cfRule type="expression" dxfId="1010" priority="29">
      <formula>IF(AND($L$68="有",$O$68=""),TRUE,FALSE)</formula>
    </cfRule>
  </conditionalFormatting>
  <conditionalFormatting sqref="O69">
    <cfRule type="expression" dxfId="1009" priority="28">
      <formula>IF(AND($L$69="有",$O$69=""),TRUE,FALSE)</formula>
    </cfRule>
  </conditionalFormatting>
  <conditionalFormatting sqref="P70">
    <cfRule type="expression" dxfId="1008" priority="27">
      <formula>IF(AND($L$70="有",$P$70=""),TRUE,FALSE)</formula>
    </cfRule>
  </conditionalFormatting>
  <conditionalFormatting sqref="P71">
    <cfRule type="expression" dxfId="1007" priority="26">
      <formula>IF(AND($L$71="有",$P$71=""),TRUE,FALSE)</formula>
    </cfRule>
  </conditionalFormatting>
  <conditionalFormatting sqref="P56:S56">
    <cfRule type="expression" dxfId="1006" priority="13">
      <formula>$P$56&lt;$P$55</formula>
    </cfRule>
  </conditionalFormatting>
  <conditionalFormatting sqref="Q59 N59:N61 O61">
    <cfRule type="expression" dxfId="1005" priority="22">
      <formula>IF(OR($N$59="■",$N$60="■",$N$61="■",$Q$59="■"),FALSE,TRUE)</formula>
    </cfRule>
  </conditionalFormatting>
  <conditionalFormatting sqref="T54:X54">
    <cfRule type="expression" dxfId="1004" priority="30">
      <formula>IF(OR(T$54&gt;T$40,T$54&lt;T$40),TRUE,FALSE)</formula>
    </cfRule>
  </conditionalFormatting>
  <conditionalFormatting sqref="T40:AA40">
    <cfRule type="expression" dxfId="1003" priority="23">
      <formula>IF(OR(T$54&gt;T$40,T$54&lt;T$40),TRUE,FALSE)</formula>
    </cfRule>
  </conditionalFormatting>
  <conditionalFormatting sqref="AA57 AD57 AG57 AJ57">
    <cfRule type="expression" dxfId="1002" priority="21">
      <formula>IF(OR($AA$57="（■",$AD$57="■",$AG$57="■",$AJ$57="■"),FALSE,TRUE)</formula>
    </cfRule>
  </conditionalFormatting>
  <conditionalFormatting sqref="AC59 AF59:AF60 Z59:Z61 AI59:AI61 AD61">
    <cfRule type="expression" dxfId="1001" priority="20">
      <formula>IF(OR($Z$59="■",$Z$60="■",$Z$61="■",$AC$59="■",$AF$59="■",$AI$59="■",$AF$60="■"),FALSE,TRUE)</formula>
    </cfRule>
  </conditionalFormatting>
  <conditionalFormatting sqref="AI63">
    <cfRule type="expression" dxfId="1000" priority="33">
      <formula>$AI$63&gt;40</formula>
    </cfRule>
  </conditionalFormatting>
  <conditionalFormatting sqref="AI64">
    <cfRule type="expression" dxfId="999" priority="32">
      <formula>$AI$64&gt;5</formula>
    </cfRule>
  </conditionalFormatting>
  <dataValidations count="10">
    <dataValidation type="list" allowBlank="1" showInputMessage="1" showErrorMessage="1" sqref="W63:AD66" xr:uid="{B521396C-BE73-4058-AC2A-26D1D5C3DE91}">
      <formula1>$AP$123:$AP$128</formula1>
    </dataValidation>
    <dataValidation type="list" allowBlank="1" showInputMessage="1" showErrorMessage="1" sqref="L72" xr:uid="{A8CFFB62-6B64-4AD0-8F72-38CCD069421B}">
      <formula1>"該当,非該当"</formula1>
    </dataValidation>
    <dataValidation type="list" allowBlank="1" showInputMessage="1" showErrorMessage="1" sqref="L68:L71" xr:uid="{8C62DE84-E2E7-4ABE-81C9-998E2F72D0A4}">
      <formula1>"有,無"</formula1>
    </dataValidation>
    <dataValidation type="list" allowBlank="1" showInputMessage="1" showErrorMessage="1" sqref="D4" xr:uid="{2D26F5FC-7AED-4094-BBCD-A7A3F8E89A0A}">
      <formula1>$AP$72:$AP$121</formula1>
    </dataValidation>
    <dataValidation type="list" allowBlank="1" showInputMessage="1" showErrorMessage="1" sqref="Z55:AM55" xr:uid="{B718AB9F-586A-48F2-9176-54A995949715}">
      <formula1>$AP$43:$AP$46</formula1>
    </dataValidation>
    <dataValidation type="list" allowBlank="1" showInputMessage="1" showErrorMessage="1" sqref="G63:G66" xr:uid="{4C8CDC02-B2BC-41A1-8FAC-CE171F37295E}">
      <formula1>$AP$67</formula1>
    </dataValidation>
    <dataValidation type="list" showInputMessage="1" showErrorMessage="1" sqref="Q59 N59:N61 AD57 AG57 AJ57 Z59:Z61 AC59 AF59:AF60 AI59" xr:uid="{FF9DC03E-C581-4C04-855E-F5841CA13F1A}">
      <formula1>$AP$64:$AP$65</formula1>
    </dataValidation>
    <dataValidation type="list" showInputMessage="1" showErrorMessage="1" sqref="AA57" xr:uid="{DF52A1BD-54F5-44A1-84E1-0270EF70D9B4}">
      <formula1>$AP$62:$AP$63</formula1>
    </dataValidation>
    <dataValidation type="list" allowBlank="1" showInputMessage="1" showErrorMessage="1" sqref="Z56:AM56" xr:uid="{2BE506AD-B019-4F1B-8D22-B69E91648DBA}">
      <formula1>$AP$48:$AP$57</formula1>
    </dataValidation>
    <dataValidation type="list" allowBlank="1" showInputMessage="1" showErrorMessage="1" sqref="Y61" xr:uid="{9A59236A-D864-43B2-B575-ECF32FF597CF}">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12D2-6E4A-4FC0-ACD7-F5A15613D00F}">
  <sheetPr>
    <pageSetUpPr fitToPage="1"/>
  </sheetPr>
  <dimension ref="B1:AQ128"/>
  <sheetViews>
    <sheetView view="pageBreakPreview"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iWmHScOG+J4j0NFzqOR5J+eLxGxjVWi8AQe2xsUve2QErcxBK+734QprwIgWUQAEBCm2qBKx2rE3myCT+syj1A==" saltValue="F2XOs1feksjKeqDrsYG2sQ=="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998" priority="17">
      <formula>LEN(TRIM(E43))=0</formula>
    </cfRule>
  </conditionalFormatting>
  <conditionalFormatting sqref="E43:H44">
    <cfRule type="expression" dxfId="997" priority="16">
      <formula>IF(AND($E43="",$J43&gt;1),TRUE,FALSE)</formula>
    </cfRule>
  </conditionalFormatting>
  <conditionalFormatting sqref="J56">
    <cfRule type="expression" dxfId="996" priority="18">
      <formula>J$56&lt;J$55</formula>
    </cfRule>
  </conditionalFormatting>
  <conditionalFormatting sqref="J61:L61">
    <cfRule type="expression" dxfId="995" priority="37">
      <formula>IF($J$61&lt;$J$47,TRUE,FALSE)</formula>
    </cfRule>
  </conditionalFormatting>
  <conditionalFormatting sqref="J55:S56">
    <cfRule type="containsBlanks" dxfId="994" priority="19">
      <formula>LEN(TRIM(J55))=0</formula>
    </cfRule>
  </conditionalFormatting>
  <conditionalFormatting sqref="J4:W4">
    <cfRule type="containsBlanks" dxfId="993" priority="34">
      <formula>LEN(TRIM(J4))=0</formula>
    </cfRule>
  </conditionalFormatting>
  <conditionalFormatting sqref="L68">
    <cfRule type="expression" dxfId="992" priority="24">
      <formula>IF(AND($L$68="有",$J$40=K$40),TRUE,FALSE)</formula>
    </cfRule>
  </conditionalFormatting>
  <conditionalFormatting sqref="M54 P54">
    <cfRule type="expression" dxfId="991" priority="15">
      <formula>IF(OR(M$54&gt;M$40,M$54&lt;M$40),TRUE,FALSE)</formula>
    </cfRule>
  </conditionalFormatting>
  <conditionalFormatting sqref="M56:O56">
    <cfRule type="expression" dxfId="990"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989" priority="31">
      <formula>LEN(TRIM(B4))=0</formula>
    </cfRule>
  </conditionalFormatting>
  <conditionalFormatting sqref="M63:O66">
    <cfRule type="expression" dxfId="988" priority="25">
      <formula>IF(SUM($M$63:$O$66)&lt;$J$47,TRUE,FALSE)</formula>
    </cfRule>
  </conditionalFormatting>
  <conditionalFormatting sqref="M12:S12">
    <cfRule type="expression" dxfId="987" priority="12">
      <formula>IF(OR(SUM($M$12:$S$12)&gt;$K$12,SUM($M$12:$S$12)&lt;$K$12),IF(AND($M$12="",$P$12=""),FALSE,TRUE),FALSE)</formula>
    </cfRule>
  </conditionalFormatting>
  <conditionalFormatting sqref="M12:S14 M15:M37 P15:S37 M38:S39 M43:S53">
    <cfRule type="expression" dxfId="986" priority="36">
      <formula>IF($M$56=$P$56,TRUE,FALSE)</formula>
    </cfRule>
  </conditionalFormatting>
  <conditionalFormatting sqref="M13:S13">
    <cfRule type="expression" dxfId="985" priority="11">
      <formula>IF(OR(SUM($M$13:$S$13)&gt;$K$13,SUM($M$13:$S$13)&lt;$K$13),IF(AND($M$13="",$P$13=""),FALSE,TRUE),FALSE)</formula>
    </cfRule>
  </conditionalFormatting>
  <conditionalFormatting sqref="M14:S14">
    <cfRule type="expression" dxfId="984" priority="10">
      <formula>IF(OR(SUM($M$14:$S$14)&gt;$K$14,SUM($M$14:$S$14)&lt;$K$14),IF(AND($M$14="",$P$14=""),FALSE,TRUE),FALSE)</formula>
    </cfRule>
  </conditionalFormatting>
  <conditionalFormatting sqref="M15:S15">
    <cfRule type="expression" dxfId="983" priority="9">
      <formula>IF(OR(SUM($M$15:$S$15)&gt;$K$15,SUM($M$15:$S$15)&lt;$K$15),IF(AND($M$15="",$P$15=""),FALSE,TRUE),FALSE)</formula>
    </cfRule>
  </conditionalFormatting>
  <conditionalFormatting sqref="M16:S16">
    <cfRule type="expression" dxfId="982" priority="8">
      <formula>IF(OR(SUM($M$16:$S$16)&gt;$K$16,SUM($M$16:$S$16)&lt;$K$16),IF(AND($M$16="",$P$16=""),FALSE,TRUE),FALSE)</formula>
    </cfRule>
  </conditionalFormatting>
  <conditionalFormatting sqref="M17:S17">
    <cfRule type="expression" dxfId="981" priority="7">
      <formula>IF(OR(SUM($M$17:$S$17)&gt;$K$17,SUM($M$17:$S$17)&lt;$K$17),IF(AND($M$17="",$P$17=""),FALSE,TRUE),FALSE)</formula>
    </cfRule>
  </conditionalFormatting>
  <conditionalFormatting sqref="M18:S18">
    <cfRule type="expression" dxfId="980" priority="6">
      <formula>IF(OR(SUM($M$18:$S$18)&gt;$K$18,SUM($M$18:$S$18)&lt;$K$18),IF(AND($M$18="",$P$18=""),FALSE,TRUE),FALSE)</formula>
    </cfRule>
  </conditionalFormatting>
  <conditionalFormatting sqref="M19:S19">
    <cfRule type="expression" dxfId="979" priority="5">
      <formula>IF(OR(SUM($M$19:$S$19)&gt;$K$19,SUM($M$19:$S$19)&lt;$K$19),IF(AND($M$19="",$P$19=""),FALSE,TRUE),FALSE)</formula>
    </cfRule>
  </conditionalFormatting>
  <conditionalFormatting sqref="M20:S20">
    <cfRule type="expression" dxfId="978" priority="4">
      <formula>IF(OR(SUM($M$20:$S$20)&gt;$K$20,SUM($M$20:$S$20)&lt;$K$20),IF(AND($M$20="",$P$20=""),FALSE,TRUE),FALSE)</formula>
    </cfRule>
  </conditionalFormatting>
  <conditionalFormatting sqref="M21:S21">
    <cfRule type="expression" dxfId="977" priority="3">
      <formula>IF(OR(SUM($M21:$S21)&gt;$K21,SUM($M21:$S21)&lt;$K21),IF(AND($M21="",$P21=""),FALSE,TRUE),FALSE)</formula>
    </cfRule>
  </conditionalFormatting>
  <conditionalFormatting sqref="M22:S40">
    <cfRule type="expression" dxfId="976" priority="2">
      <formula>IF(OR(SUM($M22:$S22)&gt;$K22,SUM($M22:$S22)&lt;$K22),IF(AND($M22="",$P22=""),FALSE,TRUE),FALSE)</formula>
    </cfRule>
  </conditionalFormatting>
  <conditionalFormatting sqref="M43:S54">
    <cfRule type="expression" dxfId="975" priority="1">
      <formula>IF(OR(SUM($M43:$S43)&gt;$J43,SUM($M43:$S43)&lt;$J43),IF(AND($M43="",$P43=""),FALSE,TRUE),FALSE)</formula>
    </cfRule>
  </conditionalFormatting>
  <conditionalFormatting sqref="M12:AA39 M43:AA53">
    <cfRule type="expression" dxfId="974" priority="35">
      <formula>M12&lt;0</formula>
    </cfRule>
  </conditionalFormatting>
  <conditionalFormatting sqref="O68">
    <cfRule type="expression" dxfId="973" priority="29">
      <formula>IF(AND($L$68="有",$O$68=""),TRUE,FALSE)</formula>
    </cfRule>
  </conditionalFormatting>
  <conditionalFormatting sqref="O69">
    <cfRule type="expression" dxfId="972" priority="28">
      <formula>IF(AND($L$69="有",$O$69=""),TRUE,FALSE)</formula>
    </cfRule>
  </conditionalFormatting>
  <conditionalFormatting sqref="P70">
    <cfRule type="expression" dxfId="971" priority="27">
      <formula>IF(AND($L$70="有",$P$70=""),TRUE,FALSE)</formula>
    </cfRule>
  </conditionalFormatting>
  <conditionalFormatting sqref="P71">
    <cfRule type="expression" dxfId="970" priority="26">
      <formula>IF(AND($L$71="有",$P$71=""),TRUE,FALSE)</formula>
    </cfRule>
  </conditionalFormatting>
  <conditionalFormatting sqref="P56:S56">
    <cfRule type="expression" dxfId="969" priority="13">
      <formula>$P$56&lt;$P$55</formula>
    </cfRule>
  </conditionalFormatting>
  <conditionalFormatting sqref="Q59 N59:N61 O61">
    <cfRule type="expression" dxfId="968" priority="22">
      <formula>IF(OR($N$59="■",$N$60="■",$N$61="■",$Q$59="■"),FALSE,TRUE)</formula>
    </cfRule>
  </conditionalFormatting>
  <conditionalFormatting sqref="T54:X54">
    <cfRule type="expression" dxfId="967" priority="30">
      <formula>IF(OR(T$54&gt;T$40,T$54&lt;T$40),TRUE,FALSE)</formula>
    </cfRule>
  </conditionalFormatting>
  <conditionalFormatting sqref="T40:AA40">
    <cfRule type="expression" dxfId="966" priority="23">
      <formula>IF(OR(T$54&gt;T$40,T$54&lt;T$40),TRUE,FALSE)</formula>
    </cfRule>
  </conditionalFormatting>
  <conditionalFormatting sqref="AA57 AD57 AG57 AJ57">
    <cfRule type="expression" dxfId="965" priority="21">
      <formula>IF(OR($AA$57="（■",$AD$57="■",$AG$57="■",$AJ$57="■"),FALSE,TRUE)</formula>
    </cfRule>
  </conditionalFormatting>
  <conditionalFormatting sqref="AC59 AF59:AF60 Z59:Z61 AI59:AI61 AD61">
    <cfRule type="expression" dxfId="964" priority="20">
      <formula>IF(OR($Z$59="■",$Z$60="■",$Z$61="■",$AC$59="■",$AF$59="■",$AI$59="■",$AF$60="■"),FALSE,TRUE)</formula>
    </cfRule>
  </conditionalFormatting>
  <conditionalFormatting sqref="AI63">
    <cfRule type="expression" dxfId="963" priority="33">
      <formula>$AI$63&gt;40</formula>
    </cfRule>
  </conditionalFormatting>
  <conditionalFormatting sqref="AI64">
    <cfRule type="expression" dxfId="962" priority="32">
      <formula>$AI$64&gt;5</formula>
    </cfRule>
  </conditionalFormatting>
  <dataValidations count="10">
    <dataValidation type="list" allowBlank="1" showInputMessage="1" showErrorMessage="1" sqref="Y61" xr:uid="{DC80240D-C7F9-40CF-BA68-9FBD45C52810}">
      <formula1>$AP$59:$AP$60</formula1>
    </dataValidation>
    <dataValidation type="list" allowBlank="1" showInputMessage="1" showErrorMessage="1" sqref="Z56:AM56" xr:uid="{E5215592-845D-4B63-AA44-F5ADB6B4ACD8}">
      <formula1>$AP$48:$AP$57</formula1>
    </dataValidation>
    <dataValidation type="list" showInputMessage="1" showErrorMessage="1" sqref="AA57" xr:uid="{F756C369-2485-46D8-88F0-70163AD8BCAF}">
      <formula1>$AP$62:$AP$63</formula1>
    </dataValidation>
    <dataValidation type="list" showInputMessage="1" showErrorMessage="1" sqref="Q59 N59:N61 AD57 AG57 AJ57 Z59:Z61 AC59 AF59:AF60 AI59" xr:uid="{26AA4981-8B0B-43BC-9897-1FB2E4028E06}">
      <formula1>$AP$64:$AP$65</formula1>
    </dataValidation>
    <dataValidation type="list" allowBlank="1" showInputMessage="1" showErrorMessage="1" sqref="G63:G66" xr:uid="{AD5627BF-BC1B-4365-9637-83070686FBF0}">
      <formula1>$AP$67</formula1>
    </dataValidation>
    <dataValidation type="list" allowBlank="1" showInputMessage="1" showErrorMessage="1" sqref="Z55:AM55" xr:uid="{B0B1A152-5661-484F-827E-D02DEB6CA23B}">
      <formula1>$AP$43:$AP$46</formula1>
    </dataValidation>
    <dataValidation type="list" allowBlank="1" showInputMessage="1" showErrorMessage="1" sqref="D4" xr:uid="{4E53EC36-C48A-4045-8B8F-02C7DDDF9DFD}">
      <formula1>$AP$72:$AP$121</formula1>
    </dataValidation>
    <dataValidation type="list" allowBlank="1" showInputMessage="1" showErrorMessage="1" sqref="L68:L71" xr:uid="{E91FC15F-0459-485E-A929-0E33EA6E98EA}">
      <formula1>"有,無"</formula1>
    </dataValidation>
    <dataValidation type="list" allowBlank="1" showInputMessage="1" showErrorMessage="1" sqref="L72" xr:uid="{65D948B4-1490-4C30-9B88-24E1A64EECE4}">
      <formula1>"該当,非該当"</formula1>
    </dataValidation>
    <dataValidation type="list" allowBlank="1" showInputMessage="1" showErrorMessage="1" sqref="W63:AD66" xr:uid="{E8B3A5BA-6237-4F11-A4B3-BFF7DBD8950E}">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8D79A-33A8-4236-9978-03E6C6B402D6}">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FFmiXh8pZbLqShvYnvzm6Q0t0nC6R0/esahtiFP1leDfKSq9vXAeETb2mERwRNgzCLkKI0IRMsHGlL9Wrnt6bw==" saltValue="cPyryNqKWDQuc3RPuuC6wQ=="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961" priority="17">
      <formula>LEN(TRIM(E43))=0</formula>
    </cfRule>
  </conditionalFormatting>
  <conditionalFormatting sqref="E43:H44">
    <cfRule type="expression" dxfId="960" priority="16">
      <formula>IF(AND($E43="",$J43&gt;1),TRUE,FALSE)</formula>
    </cfRule>
  </conditionalFormatting>
  <conditionalFormatting sqref="J56">
    <cfRule type="expression" dxfId="959" priority="18">
      <formula>J$56&lt;J$55</formula>
    </cfRule>
  </conditionalFormatting>
  <conditionalFormatting sqref="J61:L61">
    <cfRule type="expression" dxfId="958" priority="37">
      <formula>IF($J$61&lt;$J$47,TRUE,FALSE)</formula>
    </cfRule>
  </conditionalFormatting>
  <conditionalFormatting sqref="J55:S56">
    <cfRule type="containsBlanks" dxfId="957" priority="19">
      <formula>LEN(TRIM(J55))=0</formula>
    </cfRule>
  </conditionalFormatting>
  <conditionalFormatting sqref="J4:W4">
    <cfRule type="containsBlanks" dxfId="956" priority="34">
      <formula>LEN(TRIM(J4))=0</formula>
    </cfRule>
  </conditionalFormatting>
  <conditionalFormatting sqref="L68">
    <cfRule type="expression" dxfId="955" priority="24">
      <formula>IF(AND($L$68="有",$J$40=K$40),TRUE,FALSE)</formula>
    </cfRule>
  </conditionalFormatting>
  <conditionalFormatting sqref="M54 P54">
    <cfRule type="expression" dxfId="954" priority="15">
      <formula>IF(OR(M$54&gt;M$40,M$54&lt;M$40),TRUE,FALSE)</formula>
    </cfRule>
  </conditionalFormatting>
  <conditionalFormatting sqref="M56:O56">
    <cfRule type="expression" dxfId="953"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952" priority="31">
      <formula>LEN(TRIM(B4))=0</formula>
    </cfRule>
  </conditionalFormatting>
  <conditionalFormatting sqref="M63:O66">
    <cfRule type="expression" dxfId="951" priority="25">
      <formula>IF(SUM($M$63:$O$66)&lt;$J$47,TRUE,FALSE)</formula>
    </cfRule>
  </conditionalFormatting>
  <conditionalFormatting sqref="M12:S12">
    <cfRule type="expression" dxfId="950" priority="12">
      <formula>IF(OR(SUM($M$12:$S$12)&gt;$K$12,SUM($M$12:$S$12)&lt;$K$12),IF(AND($M$12="",$P$12=""),FALSE,TRUE),FALSE)</formula>
    </cfRule>
  </conditionalFormatting>
  <conditionalFormatting sqref="M12:S14 M15:M37 P15:S37 M38:S39 M43:S53">
    <cfRule type="expression" dxfId="949" priority="36">
      <formula>IF($M$56=$P$56,TRUE,FALSE)</formula>
    </cfRule>
  </conditionalFormatting>
  <conditionalFormatting sqref="M13:S13">
    <cfRule type="expression" dxfId="948" priority="11">
      <formula>IF(OR(SUM($M$13:$S$13)&gt;$K$13,SUM($M$13:$S$13)&lt;$K$13),IF(AND($M$13="",$P$13=""),FALSE,TRUE),FALSE)</formula>
    </cfRule>
  </conditionalFormatting>
  <conditionalFormatting sqref="M14:S14">
    <cfRule type="expression" dxfId="947" priority="10">
      <formula>IF(OR(SUM($M$14:$S$14)&gt;$K$14,SUM($M$14:$S$14)&lt;$K$14),IF(AND($M$14="",$P$14=""),FALSE,TRUE),FALSE)</formula>
    </cfRule>
  </conditionalFormatting>
  <conditionalFormatting sqref="M15:S15">
    <cfRule type="expression" dxfId="946" priority="9">
      <formula>IF(OR(SUM($M$15:$S$15)&gt;$K$15,SUM($M$15:$S$15)&lt;$K$15),IF(AND($M$15="",$P$15=""),FALSE,TRUE),FALSE)</formula>
    </cfRule>
  </conditionalFormatting>
  <conditionalFormatting sqref="M16:S16">
    <cfRule type="expression" dxfId="945" priority="8">
      <formula>IF(OR(SUM($M$16:$S$16)&gt;$K$16,SUM($M$16:$S$16)&lt;$K$16),IF(AND($M$16="",$P$16=""),FALSE,TRUE),FALSE)</formula>
    </cfRule>
  </conditionalFormatting>
  <conditionalFormatting sqref="M17:S17">
    <cfRule type="expression" dxfId="944" priority="7">
      <formula>IF(OR(SUM($M$17:$S$17)&gt;$K$17,SUM($M$17:$S$17)&lt;$K$17),IF(AND($M$17="",$P$17=""),FALSE,TRUE),FALSE)</formula>
    </cfRule>
  </conditionalFormatting>
  <conditionalFormatting sqref="M18:S18">
    <cfRule type="expression" dxfId="943" priority="6">
      <formula>IF(OR(SUM($M$18:$S$18)&gt;$K$18,SUM($M$18:$S$18)&lt;$K$18),IF(AND($M$18="",$P$18=""),FALSE,TRUE),FALSE)</formula>
    </cfRule>
  </conditionalFormatting>
  <conditionalFormatting sqref="M19:S19">
    <cfRule type="expression" dxfId="942" priority="5">
      <formula>IF(OR(SUM($M$19:$S$19)&gt;$K$19,SUM($M$19:$S$19)&lt;$K$19),IF(AND($M$19="",$P$19=""),FALSE,TRUE),FALSE)</formula>
    </cfRule>
  </conditionalFormatting>
  <conditionalFormatting sqref="M20:S20">
    <cfRule type="expression" dxfId="941" priority="4">
      <formula>IF(OR(SUM($M$20:$S$20)&gt;$K$20,SUM($M$20:$S$20)&lt;$K$20),IF(AND($M$20="",$P$20=""),FALSE,TRUE),FALSE)</formula>
    </cfRule>
  </conditionalFormatting>
  <conditionalFormatting sqref="M21:S21">
    <cfRule type="expression" dxfId="940" priority="3">
      <formula>IF(OR(SUM($M21:$S21)&gt;$K21,SUM($M21:$S21)&lt;$K21),IF(AND($M21="",$P21=""),FALSE,TRUE),FALSE)</formula>
    </cfRule>
  </conditionalFormatting>
  <conditionalFormatting sqref="M22:S40">
    <cfRule type="expression" dxfId="939" priority="2">
      <formula>IF(OR(SUM($M22:$S22)&gt;$K22,SUM($M22:$S22)&lt;$K22),IF(AND($M22="",$P22=""),FALSE,TRUE),FALSE)</formula>
    </cfRule>
  </conditionalFormatting>
  <conditionalFormatting sqref="M43:S54">
    <cfRule type="expression" dxfId="938" priority="1">
      <formula>IF(OR(SUM($M43:$S43)&gt;$J43,SUM($M43:$S43)&lt;$J43),IF(AND($M43="",$P43=""),FALSE,TRUE),FALSE)</formula>
    </cfRule>
  </conditionalFormatting>
  <conditionalFormatting sqref="M12:AA39 M43:AA53">
    <cfRule type="expression" dxfId="937" priority="35">
      <formula>M12&lt;0</formula>
    </cfRule>
  </conditionalFormatting>
  <conditionalFormatting sqref="O68">
    <cfRule type="expression" dxfId="936" priority="29">
      <formula>IF(AND($L$68="有",$O$68=""),TRUE,FALSE)</formula>
    </cfRule>
  </conditionalFormatting>
  <conditionalFormatting sqref="O69">
    <cfRule type="expression" dxfId="935" priority="28">
      <formula>IF(AND($L$69="有",$O$69=""),TRUE,FALSE)</formula>
    </cfRule>
  </conditionalFormatting>
  <conditionalFormatting sqref="P70">
    <cfRule type="expression" dxfId="934" priority="27">
      <formula>IF(AND($L$70="有",$P$70=""),TRUE,FALSE)</formula>
    </cfRule>
  </conditionalFormatting>
  <conditionalFormatting sqref="P71">
    <cfRule type="expression" dxfId="933" priority="26">
      <formula>IF(AND($L$71="有",$P$71=""),TRUE,FALSE)</formula>
    </cfRule>
  </conditionalFormatting>
  <conditionalFormatting sqref="P56:S56">
    <cfRule type="expression" dxfId="932" priority="13">
      <formula>$P$56&lt;$P$55</formula>
    </cfRule>
  </conditionalFormatting>
  <conditionalFormatting sqref="Q59 N59:N61 O61">
    <cfRule type="expression" dxfId="931" priority="22">
      <formula>IF(OR($N$59="■",$N$60="■",$N$61="■",$Q$59="■"),FALSE,TRUE)</formula>
    </cfRule>
  </conditionalFormatting>
  <conditionalFormatting sqref="T54:X54">
    <cfRule type="expression" dxfId="930" priority="30">
      <formula>IF(OR(T$54&gt;T$40,T$54&lt;T$40),TRUE,FALSE)</formula>
    </cfRule>
  </conditionalFormatting>
  <conditionalFormatting sqref="T40:AA40">
    <cfRule type="expression" dxfId="929" priority="23">
      <formula>IF(OR(T$54&gt;T$40,T$54&lt;T$40),TRUE,FALSE)</formula>
    </cfRule>
  </conditionalFormatting>
  <conditionalFormatting sqref="AA57 AD57 AG57 AJ57">
    <cfRule type="expression" dxfId="928" priority="21">
      <formula>IF(OR($AA$57="（■",$AD$57="■",$AG$57="■",$AJ$57="■"),FALSE,TRUE)</formula>
    </cfRule>
  </conditionalFormatting>
  <conditionalFormatting sqref="AC59 AF59:AF60 Z59:Z61 AI59:AI61 AD61">
    <cfRule type="expression" dxfId="927" priority="20">
      <formula>IF(OR($Z$59="■",$Z$60="■",$Z$61="■",$AC$59="■",$AF$59="■",$AI$59="■",$AF$60="■"),FALSE,TRUE)</formula>
    </cfRule>
  </conditionalFormatting>
  <conditionalFormatting sqref="AI63">
    <cfRule type="expression" dxfId="926" priority="33">
      <formula>$AI$63&gt;40</formula>
    </cfRule>
  </conditionalFormatting>
  <conditionalFormatting sqref="AI64">
    <cfRule type="expression" dxfId="925" priority="32">
      <formula>$AI$64&gt;5</formula>
    </cfRule>
  </conditionalFormatting>
  <dataValidations count="10">
    <dataValidation type="list" allowBlank="1" showInputMessage="1" showErrorMessage="1" sqref="W63:AD66" xr:uid="{5319DCDB-E424-4ABC-8BF0-86104708C79D}">
      <formula1>$AP$123:$AP$128</formula1>
    </dataValidation>
    <dataValidation type="list" allowBlank="1" showInputMessage="1" showErrorMessage="1" sqref="L72" xr:uid="{9DA06559-8036-4F8A-A2DB-F988EE23D9D9}">
      <formula1>"該当,非該当"</formula1>
    </dataValidation>
    <dataValidation type="list" allowBlank="1" showInputMessage="1" showErrorMessage="1" sqref="L68:L71" xr:uid="{33C00DD7-3188-4A46-9D89-62069286EE6B}">
      <formula1>"有,無"</formula1>
    </dataValidation>
    <dataValidation type="list" allowBlank="1" showInputMessage="1" showErrorMessage="1" sqref="D4" xr:uid="{47C0E13B-6C62-4354-9692-3A4847E5D06C}">
      <formula1>$AP$72:$AP$121</formula1>
    </dataValidation>
    <dataValidation type="list" allowBlank="1" showInputMessage="1" showErrorMessage="1" sqref="Z55:AM55" xr:uid="{CB798F51-C000-41C6-A208-D17E395EE5AE}">
      <formula1>$AP$43:$AP$46</formula1>
    </dataValidation>
    <dataValidation type="list" allowBlank="1" showInputMessage="1" showErrorMessage="1" sqref="G63:G66" xr:uid="{793DA9D8-6F09-4E9B-8E48-979575367612}">
      <formula1>$AP$67</formula1>
    </dataValidation>
    <dataValidation type="list" showInputMessage="1" showErrorMessage="1" sqref="Q59 N59:N61 AD57 AG57 AJ57 Z59:Z61 AC59 AF59:AF60 AI59" xr:uid="{AC003EA2-D377-4F79-8E01-7B8C742D8AB9}">
      <formula1>$AP$64:$AP$65</formula1>
    </dataValidation>
    <dataValidation type="list" showInputMessage="1" showErrorMessage="1" sqref="AA57" xr:uid="{5CFD1949-CDA9-4CD2-ABB4-CF36710BB614}">
      <formula1>$AP$62:$AP$63</formula1>
    </dataValidation>
    <dataValidation type="list" allowBlank="1" showInputMessage="1" showErrorMessage="1" sqref="Z56:AM56" xr:uid="{F8CEBB54-EC7C-401B-9D9A-1F2CF2F54352}">
      <formula1>$AP$48:$AP$57</formula1>
    </dataValidation>
    <dataValidation type="list" allowBlank="1" showInputMessage="1" showErrorMessage="1" sqref="Y61" xr:uid="{A8806105-77B4-43C4-B2C4-2E2C96FEF75C}">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CF4B0-75B8-42C7-88D0-CC5AC343D4E3}">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7D6te08ZK0XV2+nyotwSw5pFj7NKfILjKKEirUtGBQk+xy0TSZWFPh1RtvbTJ3YJXs5m7FqeAAPAnmYaWO+eNw==" saltValue="Nhws6VKv80/FTJ0/jASo1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924" priority="17">
      <formula>LEN(TRIM(E43))=0</formula>
    </cfRule>
  </conditionalFormatting>
  <conditionalFormatting sqref="E43:H44">
    <cfRule type="expression" dxfId="923" priority="16">
      <formula>IF(AND($E43="",$J43&gt;1),TRUE,FALSE)</formula>
    </cfRule>
  </conditionalFormatting>
  <conditionalFormatting sqref="J56">
    <cfRule type="expression" dxfId="922" priority="18">
      <formula>J$56&lt;J$55</formula>
    </cfRule>
  </conditionalFormatting>
  <conditionalFormatting sqref="J61:L61">
    <cfRule type="expression" dxfId="921" priority="37">
      <formula>IF($J$61&lt;$J$47,TRUE,FALSE)</formula>
    </cfRule>
  </conditionalFormatting>
  <conditionalFormatting sqref="J55:S56">
    <cfRule type="containsBlanks" dxfId="920" priority="19">
      <formula>LEN(TRIM(J55))=0</formula>
    </cfRule>
  </conditionalFormatting>
  <conditionalFormatting sqref="J4:W4">
    <cfRule type="containsBlanks" dxfId="919" priority="34">
      <formula>LEN(TRIM(J4))=0</formula>
    </cfRule>
  </conditionalFormatting>
  <conditionalFormatting sqref="L68">
    <cfRule type="expression" dxfId="918" priority="24">
      <formula>IF(AND($L$68="有",$J$40=K$40),TRUE,FALSE)</formula>
    </cfRule>
  </conditionalFormatting>
  <conditionalFormatting sqref="M54 P54">
    <cfRule type="expression" dxfId="917" priority="15">
      <formula>IF(OR(M$54&gt;M$40,M$54&lt;M$40),TRUE,FALSE)</formula>
    </cfRule>
  </conditionalFormatting>
  <conditionalFormatting sqref="M56:O56">
    <cfRule type="expression" dxfId="916"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915" priority="31">
      <formula>LEN(TRIM(B4))=0</formula>
    </cfRule>
  </conditionalFormatting>
  <conditionalFormatting sqref="M63:O66">
    <cfRule type="expression" dxfId="914" priority="25">
      <formula>IF(SUM($M$63:$O$66)&lt;$J$47,TRUE,FALSE)</formula>
    </cfRule>
  </conditionalFormatting>
  <conditionalFormatting sqref="M12:S12">
    <cfRule type="expression" dxfId="913" priority="12">
      <formula>IF(OR(SUM($M$12:$S$12)&gt;$K$12,SUM($M$12:$S$12)&lt;$K$12),IF(AND($M$12="",$P$12=""),FALSE,TRUE),FALSE)</formula>
    </cfRule>
  </conditionalFormatting>
  <conditionalFormatting sqref="M12:S14 M15:M37 P15:S37 M38:S39 M43:S53">
    <cfRule type="expression" dxfId="912" priority="36">
      <formula>IF($M$56=$P$56,TRUE,FALSE)</formula>
    </cfRule>
  </conditionalFormatting>
  <conditionalFormatting sqref="M13:S13">
    <cfRule type="expression" dxfId="911" priority="11">
      <formula>IF(OR(SUM($M$13:$S$13)&gt;$K$13,SUM($M$13:$S$13)&lt;$K$13),IF(AND($M$13="",$P$13=""),FALSE,TRUE),FALSE)</formula>
    </cfRule>
  </conditionalFormatting>
  <conditionalFormatting sqref="M14:S14">
    <cfRule type="expression" dxfId="910" priority="10">
      <formula>IF(OR(SUM($M$14:$S$14)&gt;$K$14,SUM($M$14:$S$14)&lt;$K$14),IF(AND($M$14="",$P$14=""),FALSE,TRUE),FALSE)</formula>
    </cfRule>
  </conditionalFormatting>
  <conditionalFormatting sqref="M15:S15">
    <cfRule type="expression" dxfId="909" priority="9">
      <formula>IF(OR(SUM($M$15:$S$15)&gt;$K$15,SUM($M$15:$S$15)&lt;$K$15),IF(AND($M$15="",$P$15=""),FALSE,TRUE),FALSE)</formula>
    </cfRule>
  </conditionalFormatting>
  <conditionalFormatting sqref="M16:S16">
    <cfRule type="expression" dxfId="908" priority="8">
      <formula>IF(OR(SUM($M$16:$S$16)&gt;$K$16,SUM($M$16:$S$16)&lt;$K$16),IF(AND($M$16="",$P$16=""),FALSE,TRUE),FALSE)</formula>
    </cfRule>
  </conditionalFormatting>
  <conditionalFormatting sqref="M17:S17">
    <cfRule type="expression" dxfId="907" priority="7">
      <formula>IF(OR(SUM($M$17:$S$17)&gt;$K$17,SUM($M$17:$S$17)&lt;$K$17),IF(AND($M$17="",$P$17=""),FALSE,TRUE),FALSE)</formula>
    </cfRule>
  </conditionalFormatting>
  <conditionalFormatting sqref="M18:S18">
    <cfRule type="expression" dxfId="906" priority="6">
      <formula>IF(OR(SUM($M$18:$S$18)&gt;$K$18,SUM($M$18:$S$18)&lt;$K$18),IF(AND($M$18="",$P$18=""),FALSE,TRUE),FALSE)</formula>
    </cfRule>
  </conditionalFormatting>
  <conditionalFormatting sqref="M19:S19">
    <cfRule type="expression" dxfId="905" priority="5">
      <formula>IF(OR(SUM($M$19:$S$19)&gt;$K$19,SUM($M$19:$S$19)&lt;$K$19),IF(AND($M$19="",$P$19=""),FALSE,TRUE),FALSE)</formula>
    </cfRule>
  </conditionalFormatting>
  <conditionalFormatting sqref="M20:S20">
    <cfRule type="expression" dxfId="904" priority="4">
      <formula>IF(OR(SUM($M$20:$S$20)&gt;$K$20,SUM($M$20:$S$20)&lt;$K$20),IF(AND($M$20="",$P$20=""),FALSE,TRUE),FALSE)</formula>
    </cfRule>
  </conditionalFormatting>
  <conditionalFormatting sqref="M21:S21">
    <cfRule type="expression" dxfId="903" priority="3">
      <formula>IF(OR(SUM($M21:$S21)&gt;$K21,SUM($M21:$S21)&lt;$K21),IF(AND($M21="",$P21=""),FALSE,TRUE),FALSE)</formula>
    </cfRule>
  </conditionalFormatting>
  <conditionalFormatting sqref="M22:S40">
    <cfRule type="expression" dxfId="902" priority="2">
      <formula>IF(OR(SUM($M22:$S22)&gt;$K22,SUM($M22:$S22)&lt;$K22),IF(AND($M22="",$P22=""),FALSE,TRUE),FALSE)</formula>
    </cfRule>
  </conditionalFormatting>
  <conditionalFormatting sqref="M43:S54">
    <cfRule type="expression" dxfId="901" priority="1">
      <formula>IF(OR(SUM($M43:$S43)&gt;$J43,SUM($M43:$S43)&lt;$J43),IF(AND($M43="",$P43=""),FALSE,TRUE),FALSE)</formula>
    </cfRule>
  </conditionalFormatting>
  <conditionalFormatting sqref="M12:AA39 M43:AA53">
    <cfRule type="expression" dxfId="900" priority="35">
      <formula>M12&lt;0</formula>
    </cfRule>
  </conditionalFormatting>
  <conditionalFormatting sqref="O68">
    <cfRule type="expression" dxfId="899" priority="29">
      <formula>IF(AND($L$68="有",$O$68=""),TRUE,FALSE)</formula>
    </cfRule>
  </conditionalFormatting>
  <conditionalFormatting sqref="O69">
    <cfRule type="expression" dxfId="898" priority="28">
      <formula>IF(AND($L$69="有",$O$69=""),TRUE,FALSE)</formula>
    </cfRule>
  </conditionalFormatting>
  <conditionalFormatting sqref="P70">
    <cfRule type="expression" dxfId="897" priority="27">
      <formula>IF(AND($L$70="有",$P$70=""),TRUE,FALSE)</formula>
    </cfRule>
  </conditionalFormatting>
  <conditionalFormatting sqref="P71">
    <cfRule type="expression" dxfId="896" priority="26">
      <formula>IF(AND($L$71="有",$P$71=""),TRUE,FALSE)</formula>
    </cfRule>
  </conditionalFormatting>
  <conditionalFormatting sqref="P56:S56">
    <cfRule type="expression" dxfId="895" priority="13">
      <formula>$P$56&lt;$P$55</formula>
    </cfRule>
  </conditionalFormatting>
  <conditionalFormatting sqref="Q59 N59:N61 O61">
    <cfRule type="expression" dxfId="894" priority="22">
      <formula>IF(OR($N$59="■",$N$60="■",$N$61="■",$Q$59="■"),FALSE,TRUE)</formula>
    </cfRule>
  </conditionalFormatting>
  <conditionalFormatting sqref="T54:X54">
    <cfRule type="expression" dxfId="893" priority="30">
      <formula>IF(OR(T$54&gt;T$40,T$54&lt;T$40),TRUE,FALSE)</formula>
    </cfRule>
  </conditionalFormatting>
  <conditionalFormatting sqref="T40:AA40">
    <cfRule type="expression" dxfId="892" priority="23">
      <formula>IF(OR(T$54&gt;T$40,T$54&lt;T$40),TRUE,FALSE)</formula>
    </cfRule>
  </conditionalFormatting>
  <conditionalFormatting sqref="AA57 AD57 AG57 AJ57">
    <cfRule type="expression" dxfId="891" priority="21">
      <formula>IF(OR($AA$57="（■",$AD$57="■",$AG$57="■",$AJ$57="■"),FALSE,TRUE)</formula>
    </cfRule>
  </conditionalFormatting>
  <conditionalFormatting sqref="AC59 AF59:AF60 Z59:Z61 AI59:AI61 AD61">
    <cfRule type="expression" dxfId="890" priority="20">
      <formula>IF(OR($Z$59="■",$Z$60="■",$Z$61="■",$AC$59="■",$AF$59="■",$AI$59="■",$AF$60="■"),FALSE,TRUE)</formula>
    </cfRule>
  </conditionalFormatting>
  <conditionalFormatting sqref="AI63">
    <cfRule type="expression" dxfId="889" priority="33">
      <formula>$AI$63&gt;40</formula>
    </cfRule>
  </conditionalFormatting>
  <conditionalFormatting sqref="AI64">
    <cfRule type="expression" dxfId="888" priority="32">
      <formula>$AI$64&gt;5</formula>
    </cfRule>
  </conditionalFormatting>
  <dataValidations count="10">
    <dataValidation type="list" allowBlank="1" showInputMessage="1" showErrorMessage="1" sqref="Y61" xr:uid="{494F6CE7-6812-4E0E-982E-1220F6A9FBF3}">
      <formula1>$AP$59:$AP$60</formula1>
    </dataValidation>
    <dataValidation type="list" allowBlank="1" showInputMessage="1" showErrorMessage="1" sqref="Z56:AM56" xr:uid="{E3329E15-12DD-4154-8EC8-89F1B68E6AF4}">
      <formula1>$AP$48:$AP$57</formula1>
    </dataValidation>
    <dataValidation type="list" showInputMessage="1" showErrorMessage="1" sqref="AA57" xr:uid="{E947499E-5365-48DA-B337-4EC7398C2695}">
      <formula1>$AP$62:$AP$63</formula1>
    </dataValidation>
    <dataValidation type="list" showInputMessage="1" showErrorMessage="1" sqref="Q59 N59:N61 AD57 AG57 AJ57 Z59:Z61 AC59 AF59:AF60 AI59" xr:uid="{49F697F5-9F34-45B6-A49A-079E498B6F45}">
      <formula1>$AP$64:$AP$65</formula1>
    </dataValidation>
    <dataValidation type="list" allowBlank="1" showInputMessage="1" showErrorMessage="1" sqref="G63:G66" xr:uid="{F538BE71-9496-4D33-B01A-E2A0E555DE2B}">
      <formula1>$AP$67</formula1>
    </dataValidation>
    <dataValidation type="list" allowBlank="1" showInputMessage="1" showErrorMessage="1" sqref="Z55:AM55" xr:uid="{E63E27B2-5EE6-43C5-9CA2-5C112FDB7CED}">
      <formula1>$AP$43:$AP$46</formula1>
    </dataValidation>
    <dataValidation type="list" allowBlank="1" showInputMessage="1" showErrorMessage="1" sqref="D4" xr:uid="{97A11E69-DD31-4779-BD03-07F6F87AD6C2}">
      <formula1>$AP$72:$AP$121</formula1>
    </dataValidation>
    <dataValidation type="list" allowBlank="1" showInputMessage="1" showErrorMessage="1" sqref="L68:L71" xr:uid="{14C925AB-81CE-43B5-9DE5-FA02B425DFED}">
      <formula1>"有,無"</formula1>
    </dataValidation>
    <dataValidation type="list" allowBlank="1" showInputMessage="1" showErrorMessage="1" sqref="L72" xr:uid="{46078D8C-B9F6-410F-88E1-FB399E567EB3}">
      <formula1>"該当,非該当"</formula1>
    </dataValidation>
    <dataValidation type="list" allowBlank="1" showInputMessage="1" showErrorMessage="1" sqref="W63:AD66" xr:uid="{A5404BB1-0152-4B18-A00C-8D0496988D4F}">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F518-88AE-4619-A1E5-07076E78AEE8}">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Hbo0sVpHmqhRcm392lgUDM2aYsHZqyxCO6WQJS1nniS+WbszgkuTuIZBS0WNIgHi6gIQec8KSzMXJhOF4luXPA==" saltValue="KRfeI0dHl3ZB8y06GlTev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887" priority="17">
      <formula>LEN(TRIM(E43))=0</formula>
    </cfRule>
  </conditionalFormatting>
  <conditionalFormatting sqref="E43:H44">
    <cfRule type="expression" dxfId="886" priority="16">
      <formula>IF(AND($E43="",$J43&gt;1),TRUE,FALSE)</formula>
    </cfRule>
  </conditionalFormatting>
  <conditionalFormatting sqref="J56">
    <cfRule type="expression" dxfId="885" priority="18">
      <formula>J$56&lt;J$55</formula>
    </cfRule>
  </conditionalFormatting>
  <conditionalFormatting sqref="J61:L61">
    <cfRule type="expression" dxfId="884" priority="37">
      <formula>IF($J$61&lt;$J$47,TRUE,FALSE)</formula>
    </cfRule>
  </conditionalFormatting>
  <conditionalFormatting sqref="J55:S56">
    <cfRule type="containsBlanks" dxfId="883" priority="19">
      <formula>LEN(TRIM(J55))=0</formula>
    </cfRule>
  </conditionalFormatting>
  <conditionalFormatting sqref="J4:W4">
    <cfRule type="containsBlanks" dxfId="882" priority="34">
      <formula>LEN(TRIM(J4))=0</formula>
    </cfRule>
  </conditionalFormatting>
  <conditionalFormatting sqref="L68">
    <cfRule type="expression" dxfId="881" priority="24">
      <formula>IF(AND($L$68="有",$J$40=K$40),TRUE,FALSE)</formula>
    </cfRule>
  </conditionalFormatting>
  <conditionalFormatting sqref="M54 P54">
    <cfRule type="expression" dxfId="880" priority="15">
      <formula>IF(OR(M$54&gt;M$40,M$54&lt;M$40),TRUE,FALSE)</formula>
    </cfRule>
  </conditionalFormatting>
  <conditionalFormatting sqref="M56:O56">
    <cfRule type="expression" dxfId="879"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878" priority="31">
      <formula>LEN(TRIM(B4))=0</formula>
    </cfRule>
  </conditionalFormatting>
  <conditionalFormatting sqref="M63:O66">
    <cfRule type="expression" dxfId="877" priority="25">
      <formula>IF(SUM($M$63:$O$66)&lt;$J$47,TRUE,FALSE)</formula>
    </cfRule>
  </conditionalFormatting>
  <conditionalFormatting sqref="M12:S12">
    <cfRule type="expression" dxfId="876" priority="12">
      <formula>IF(OR(SUM($M$12:$S$12)&gt;$K$12,SUM($M$12:$S$12)&lt;$K$12),IF(AND($M$12="",$P$12=""),FALSE,TRUE),FALSE)</formula>
    </cfRule>
  </conditionalFormatting>
  <conditionalFormatting sqref="M12:S14 M15:M37 P15:S37 M38:S39 M43:S53">
    <cfRule type="expression" dxfId="875" priority="36">
      <formula>IF($M$56=$P$56,TRUE,FALSE)</formula>
    </cfRule>
  </conditionalFormatting>
  <conditionalFormatting sqref="M13:S13">
    <cfRule type="expression" dxfId="874" priority="11">
      <formula>IF(OR(SUM($M$13:$S$13)&gt;$K$13,SUM($M$13:$S$13)&lt;$K$13),IF(AND($M$13="",$P$13=""),FALSE,TRUE),FALSE)</formula>
    </cfRule>
  </conditionalFormatting>
  <conditionalFormatting sqref="M14:S14">
    <cfRule type="expression" dxfId="873" priority="10">
      <formula>IF(OR(SUM($M$14:$S$14)&gt;$K$14,SUM($M$14:$S$14)&lt;$K$14),IF(AND($M$14="",$P$14=""),FALSE,TRUE),FALSE)</formula>
    </cfRule>
  </conditionalFormatting>
  <conditionalFormatting sqref="M15:S15">
    <cfRule type="expression" dxfId="872" priority="9">
      <formula>IF(OR(SUM($M$15:$S$15)&gt;$K$15,SUM($M$15:$S$15)&lt;$K$15),IF(AND($M$15="",$P$15=""),FALSE,TRUE),FALSE)</formula>
    </cfRule>
  </conditionalFormatting>
  <conditionalFormatting sqref="M16:S16">
    <cfRule type="expression" dxfId="871" priority="8">
      <formula>IF(OR(SUM($M$16:$S$16)&gt;$K$16,SUM($M$16:$S$16)&lt;$K$16),IF(AND($M$16="",$P$16=""),FALSE,TRUE),FALSE)</formula>
    </cfRule>
  </conditionalFormatting>
  <conditionalFormatting sqref="M17:S17">
    <cfRule type="expression" dxfId="870" priority="7">
      <formula>IF(OR(SUM($M$17:$S$17)&gt;$K$17,SUM($M$17:$S$17)&lt;$K$17),IF(AND($M$17="",$P$17=""),FALSE,TRUE),FALSE)</formula>
    </cfRule>
  </conditionalFormatting>
  <conditionalFormatting sqref="M18:S18">
    <cfRule type="expression" dxfId="869" priority="6">
      <formula>IF(OR(SUM($M$18:$S$18)&gt;$K$18,SUM($M$18:$S$18)&lt;$K$18),IF(AND($M$18="",$P$18=""),FALSE,TRUE),FALSE)</formula>
    </cfRule>
  </conditionalFormatting>
  <conditionalFormatting sqref="M19:S19">
    <cfRule type="expression" dxfId="868" priority="5">
      <formula>IF(OR(SUM($M$19:$S$19)&gt;$K$19,SUM($M$19:$S$19)&lt;$K$19),IF(AND($M$19="",$P$19=""),FALSE,TRUE),FALSE)</formula>
    </cfRule>
  </conditionalFormatting>
  <conditionalFormatting sqref="M20:S20">
    <cfRule type="expression" dxfId="867" priority="4">
      <formula>IF(OR(SUM($M$20:$S$20)&gt;$K$20,SUM($M$20:$S$20)&lt;$K$20),IF(AND($M$20="",$P$20=""),FALSE,TRUE),FALSE)</formula>
    </cfRule>
  </conditionalFormatting>
  <conditionalFormatting sqref="M21:S21">
    <cfRule type="expression" dxfId="866" priority="3">
      <formula>IF(OR(SUM($M21:$S21)&gt;$K21,SUM($M21:$S21)&lt;$K21),IF(AND($M21="",$P21=""),FALSE,TRUE),FALSE)</formula>
    </cfRule>
  </conditionalFormatting>
  <conditionalFormatting sqref="M22:S40">
    <cfRule type="expression" dxfId="865" priority="2">
      <formula>IF(OR(SUM($M22:$S22)&gt;$K22,SUM($M22:$S22)&lt;$K22),IF(AND($M22="",$P22=""),FALSE,TRUE),FALSE)</formula>
    </cfRule>
  </conditionalFormatting>
  <conditionalFormatting sqref="M43:S54">
    <cfRule type="expression" dxfId="864" priority="1">
      <formula>IF(OR(SUM($M43:$S43)&gt;$J43,SUM($M43:$S43)&lt;$J43),IF(AND($M43="",$P43=""),FALSE,TRUE),FALSE)</formula>
    </cfRule>
  </conditionalFormatting>
  <conditionalFormatting sqref="M12:AA39 M43:AA53">
    <cfRule type="expression" dxfId="863" priority="35">
      <formula>M12&lt;0</formula>
    </cfRule>
  </conditionalFormatting>
  <conditionalFormatting sqref="O68">
    <cfRule type="expression" dxfId="862" priority="29">
      <formula>IF(AND($L$68="有",$O$68=""),TRUE,FALSE)</formula>
    </cfRule>
  </conditionalFormatting>
  <conditionalFormatting sqref="O69">
    <cfRule type="expression" dxfId="861" priority="28">
      <formula>IF(AND($L$69="有",$O$69=""),TRUE,FALSE)</formula>
    </cfRule>
  </conditionalFormatting>
  <conditionalFormatting sqref="P70">
    <cfRule type="expression" dxfId="860" priority="27">
      <formula>IF(AND($L$70="有",$P$70=""),TRUE,FALSE)</formula>
    </cfRule>
  </conditionalFormatting>
  <conditionalFormatting sqref="P71">
    <cfRule type="expression" dxfId="859" priority="26">
      <formula>IF(AND($L$71="有",$P$71=""),TRUE,FALSE)</formula>
    </cfRule>
  </conditionalFormatting>
  <conditionalFormatting sqref="P56:S56">
    <cfRule type="expression" dxfId="858" priority="13">
      <formula>$P$56&lt;$P$55</formula>
    </cfRule>
  </conditionalFormatting>
  <conditionalFormatting sqref="Q59 N59:N61 O61">
    <cfRule type="expression" dxfId="857" priority="22">
      <formula>IF(OR($N$59="■",$N$60="■",$N$61="■",$Q$59="■"),FALSE,TRUE)</formula>
    </cfRule>
  </conditionalFormatting>
  <conditionalFormatting sqref="T54:X54">
    <cfRule type="expression" dxfId="856" priority="30">
      <formula>IF(OR(T$54&gt;T$40,T$54&lt;T$40),TRUE,FALSE)</formula>
    </cfRule>
  </conditionalFormatting>
  <conditionalFormatting sqref="T40:AA40">
    <cfRule type="expression" dxfId="855" priority="23">
      <formula>IF(OR(T$54&gt;T$40,T$54&lt;T$40),TRUE,FALSE)</formula>
    </cfRule>
  </conditionalFormatting>
  <conditionalFormatting sqref="AA57 AD57 AG57 AJ57">
    <cfRule type="expression" dxfId="854" priority="21">
      <formula>IF(OR($AA$57="（■",$AD$57="■",$AG$57="■",$AJ$57="■"),FALSE,TRUE)</formula>
    </cfRule>
  </conditionalFormatting>
  <conditionalFormatting sqref="AC59 AF59:AF60 Z59:Z61 AI59:AI61 AD61">
    <cfRule type="expression" dxfId="853" priority="20">
      <formula>IF(OR($Z$59="■",$Z$60="■",$Z$61="■",$AC$59="■",$AF$59="■",$AI$59="■",$AF$60="■"),FALSE,TRUE)</formula>
    </cfRule>
  </conditionalFormatting>
  <conditionalFormatting sqref="AI63">
    <cfRule type="expression" dxfId="852" priority="33">
      <formula>$AI$63&gt;40</formula>
    </cfRule>
  </conditionalFormatting>
  <conditionalFormatting sqref="AI64">
    <cfRule type="expression" dxfId="851" priority="32">
      <formula>$AI$64&gt;5</formula>
    </cfRule>
  </conditionalFormatting>
  <dataValidations count="10">
    <dataValidation type="list" allowBlank="1" showInputMessage="1" showErrorMessage="1" sqref="W63:AD66" xr:uid="{0E64EFF8-80CF-47F8-B44A-6A1E74F211AB}">
      <formula1>$AP$123:$AP$128</formula1>
    </dataValidation>
    <dataValidation type="list" allowBlank="1" showInputMessage="1" showErrorMessage="1" sqref="L72" xr:uid="{2D242E5E-E13B-4007-8606-B5217C5359CB}">
      <formula1>"該当,非該当"</formula1>
    </dataValidation>
    <dataValidation type="list" allowBlank="1" showInputMessage="1" showErrorMessage="1" sqref="L68:L71" xr:uid="{416AC088-1B0B-4A34-B613-F3D9E2DD50B6}">
      <formula1>"有,無"</formula1>
    </dataValidation>
    <dataValidation type="list" allowBlank="1" showInputMessage="1" showErrorMessage="1" sqref="D4" xr:uid="{9FE79BC1-35FF-4B88-BBE3-D3E972316AB2}">
      <formula1>$AP$72:$AP$121</formula1>
    </dataValidation>
    <dataValidation type="list" allowBlank="1" showInputMessage="1" showErrorMessage="1" sqref="Z55:AM55" xr:uid="{E487B4A1-BC3B-4B6F-8F9A-388DC148972F}">
      <formula1>$AP$43:$AP$46</formula1>
    </dataValidation>
    <dataValidation type="list" allowBlank="1" showInputMessage="1" showErrorMessage="1" sqref="G63:G66" xr:uid="{C113689A-A489-43FD-A799-EA21A40BB1E4}">
      <formula1>$AP$67</formula1>
    </dataValidation>
    <dataValidation type="list" showInputMessage="1" showErrorMessage="1" sqref="Q59 N59:N61 AD57 AG57 AJ57 Z59:Z61 AC59 AF59:AF60 AI59" xr:uid="{C3510B59-0E3A-4E01-A66E-C98226D6F48E}">
      <formula1>$AP$64:$AP$65</formula1>
    </dataValidation>
    <dataValidation type="list" showInputMessage="1" showErrorMessage="1" sqref="AA57" xr:uid="{5DD870B0-245B-46AE-9AC4-A0CFF2717B88}">
      <formula1>$AP$62:$AP$63</formula1>
    </dataValidation>
    <dataValidation type="list" allowBlank="1" showInputMessage="1" showErrorMessage="1" sqref="Z56:AM56" xr:uid="{0DF3D2C4-518B-492D-A0E0-76EEEA1DCB18}">
      <formula1>$AP$48:$AP$57</formula1>
    </dataValidation>
    <dataValidation type="list" allowBlank="1" showInputMessage="1" showErrorMessage="1" sqref="Y61" xr:uid="{B86EFA6D-9C39-4D58-843A-15CBCD8EB7E7}">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7FCB-3FEB-4C29-AF02-9B88A3E8841F}">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J15mvQSq7/34ZZFIOtNnOG5XREq1/VVZeNpMhehBSrIZP3wF9Jk3DQ0BhsAFJ0JZENuUZY7d0dbswvzdvfwRw==" saltValue="6g0feXoKbRvqk16y+8Iuu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850" priority="17">
      <formula>LEN(TRIM(E43))=0</formula>
    </cfRule>
  </conditionalFormatting>
  <conditionalFormatting sqref="E43:H44">
    <cfRule type="expression" dxfId="849" priority="16">
      <formula>IF(AND($E43="",$J43&gt;1),TRUE,FALSE)</formula>
    </cfRule>
  </conditionalFormatting>
  <conditionalFormatting sqref="J56">
    <cfRule type="expression" dxfId="848" priority="18">
      <formula>J$56&lt;J$55</formula>
    </cfRule>
  </conditionalFormatting>
  <conditionalFormatting sqref="J61:L61">
    <cfRule type="expression" dxfId="847" priority="37">
      <formula>IF($J$61&lt;$J$47,TRUE,FALSE)</formula>
    </cfRule>
  </conditionalFormatting>
  <conditionalFormatting sqref="J55:S56">
    <cfRule type="containsBlanks" dxfId="846" priority="19">
      <formula>LEN(TRIM(J55))=0</formula>
    </cfRule>
  </conditionalFormatting>
  <conditionalFormatting sqref="J4:W4">
    <cfRule type="containsBlanks" dxfId="845" priority="34">
      <formula>LEN(TRIM(J4))=0</formula>
    </cfRule>
  </conditionalFormatting>
  <conditionalFormatting sqref="L68">
    <cfRule type="expression" dxfId="844" priority="24">
      <formula>IF(AND($L$68="有",$J$40=K$40),TRUE,FALSE)</formula>
    </cfRule>
  </conditionalFormatting>
  <conditionalFormatting sqref="M54 P54">
    <cfRule type="expression" dxfId="843" priority="15">
      <formula>IF(OR(M$54&gt;M$40,M$54&lt;M$40),TRUE,FALSE)</formula>
    </cfRule>
  </conditionalFormatting>
  <conditionalFormatting sqref="M56:O56">
    <cfRule type="expression" dxfId="842"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841" priority="31">
      <formula>LEN(TRIM(B4))=0</formula>
    </cfRule>
  </conditionalFormatting>
  <conditionalFormatting sqref="M63:O66">
    <cfRule type="expression" dxfId="840" priority="25">
      <formula>IF(SUM($M$63:$O$66)&lt;$J$47,TRUE,FALSE)</formula>
    </cfRule>
  </conditionalFormatting>
  <conditionalFormatting sqref="M12:S12">
    <cfRule type="expression" dxfId="839" priority="12">
      <formula>IF(OR(SUM($M$12:$S$12)&gt;$K$12,SUM($M$12:$S$12)&lt;$K$12),IF(AND($M$12="",$P$12=""),FALSE,TRUE),FALSE)</formula>
    </cfRule>
  </conditionalFormatting>
  <conditionalFormatting sqref="M12:S14 M15:M37 P15:S37 M38:S39 M43:S53">
    <cfRule type="expression" dxfId="838" priority="36">
      <formula>IF($M$56=$P$56,TRUE,FALSE)</formula>
    </cfRule>
  </conditionalFormatting>
  <conditionalFormatting sqref="M13:S13">
    <cfRule type="expression" dxfId="837" priority="11">
      <formula>IF(OR(SUM($M$13:$S$13)&gt;$K$13,SUM($M$13:$S$13)&lt;$K$13),IF(AND($M$13="",$P$13=""),FALSE,TRUE),FALSE)</formula>
    </cfRule>
  </conditionalFormatting>
  <conditionalFormatting sqref="M14:S14">
    <cfRule type="expression" dxfId="836" priority="10">
      <formula>IF(OR(SUM($M$14:$S$14)&gt;$K$14,SUM($M$14:$S$14)&lt;$K$14),IF(AND($M$14="",$P$14=""),FALSE,TRUE),FALSE)</formula>
    </cfRule>
  </conditionalFormatting>
  <conditionalFormatting sqref="M15:S15">
    <cfRule type="expression" dxfId="835" priority="9">
      <formula>IF(OR(SUM($M$15:$S$15)&gt;$K$15,SUM($M$15:$S$15)&lt;$K$15),IF(AND($M$15="",$P$15=""),FALSE,TRUE),FALSE)</formula>
    </cfRule>
  </conditionalFormatting>
  <conditionalFormatting sqref="M16:S16">
    <cfRule type="expression" dxfId="834" priority="8">
      <formula>IF(OR(SUM($M$16:$S$16)&gt;$K$16,SUM($M$16:$S$16)&lt;$K$16),IF(AND($M$16="",$P$16=""),FALSE,TRUE),FALSE)</formula>
    </cfRule>
  </conditionalFormatting>
  <conditionalFormatting sqref="M17:S17">
    <cfRule type="expression" dxfId="833" priority="7">
      <formula>IF(OR(SUM($M$17:$S$17)&gt;$K$17,SUM($M$17:$S$17)&lt;$K$17),IF(AND($M$17="",$P$17=""),FALSE,TRUE),FALSE)</formula>
    </cfRule>
  </conditionalFormatting>
  <conditionalFormatting sqref="M18:S18">
    <cfRule type="expression" dxfId="832" priority="6">
      <formula>IF(OR(SUM($M$18:$S$18)&gt;$K$18,SUM($M$18:$S$18)&lt;$K$18),IF(AND($M$18="",$P$18=""),FALSE,TRUE),FALSE)</formula>
    </cfRule>
  </conditionalFormatting>
  <conditionalFormatting sqref="M19:S19">
    <cfRule type="expression" dxfId="831" priority="5">
      <formula>IF(OR(SUM($M$19:$S$19)&gt;$K$19,SUM($M$19:$S$19)&lt;$K$19),IF(AND($M$19="",$P$19=""),FALSE,TRUE),FALSE)</formula>
    </cfRule>
  </conditionalFormatting>
  <conditionalFormatting sqref="M20:S20">
    <cfRule type="expression" dxfId="830" priority="4">
      <formula>IF(OR(SUM($M$20:$S$20)&gt;$K$20,SUM($M$20:$S$20)&lt;$K$20),IF(AND($M$20="",$P$20=""),FALSE,TRUE),FALSE)</formula>
    </cfRule>
  </conditionalFormatting>
  <conditionalFormatting sqref="M21:S21">
    <cfRule type="expression" dxfId="829" priority="3">
      <formula>IF(OR(SUM($M21:$S21)&gt;$K21,SUM($M21:$S21)&lt;$K21),IF(AND($M21="",$P21=""),FALSE,TRUE),FALSE)</formula>
    </cfRule>
  </conditionalFormatting>
  <conditionalFormatting sqref="M22:S40">
    <cfRule type="expression" dxfId="828" priority="2">
      <formula>IF(OR(SUM($M22:$S22)&gt;$K22,SUM($M22:$S22)&lt;$K22),IF(AND($M22="",$P22=""),FALSE,TRUE),FALSE)</formula>
    </cfRule>
  </conditionalFormatting>
  <conditionalFormatting sqref="M43:S54">
    <cfRule type="expression" dxfId="827" priority="1">
      <formula>IF(OR(SUM($M43:$S43)&gt;$J43,SUM($M43:$S43)&lt;$J43),IF(AND($M43="",$P43=""),FALSE,TRUE),FALSE)</formula>
    </cfRule>
  </conditionalFormatting>
  <conditionalFormatting sqref="M12:AA39 M43:AA53">
    <cfRule type="expression" dxfId="826" priority="35">
      <formula>M12&lt;0</formula>
    </cfRule>
  </conditionalFormatting>
  <conditionalFormatting sqref="O68">
    <cfRule type="expression" dxfId="825" priority="29">
      <formula>IF(AND($L$68="有",$O$68=""),TRUE,FALSE)</formula>
    </cfRule>
  </conditionalFormatting>
  <conditionalFormatting sqref="O69">
    <cfRule type="expression" dxfId="824" priority="28">
      <formula>IF(AND($L$69="有",$O$69=""),TRUE,FALSE)</formula>
    </cfRule>
  </conditionalFormatting>
  <conditionalFormatting sqref="P70">
    <cfRule type="expression" dxfId="823" priority="27">
      <formula>IF(AND($L$70="有",$P$70=""),TRUE,FALSE)</formula>
    </cfRule>
  </conditionalFormatting>
  <conditionalFormatting sqref="P71">
    <cfRule type="expression" dxfId="822" priority="26">
      <formula>IF(AND($L$71="有",$P$71=""),TRUE,FALSE)</formula>
    </cfRule>
  </conditionalFormatting>
  <conditionalFormatting sqref="P56:S56">
    <cfRule type="expression" dxfId="821" priority="13">
      <formula>$P$56&lt;$P$55</formula>
    </cfRule>
  </conditionalFormatting>
  <conditionalFormatting sqref="Q59 N59:N61 O61">
    <cfRule type="expression" dxfId="820" priority="22">
      <formula>IF(OR($N$59="■",$N$60="■",$N$61="■",$Q$59="■"),FALSE,TRUE)</formula>
    </cfRule>
  </conditionalFormatting>
  <conditionalFormatting sqref="T54:X54">
    <cfRule type="expression" dxfId="819" priority="30">
      <formula>IF(OR(T$54&gt;T$40,T$54&lt;T$40),TRUE,FALSE)</formula>
    </cfRule>
  </conditionalFormatting>
  <conditionalFormatting sqref="T40:AA40">
    <cfRule type="expression" dxfId="818" priority="23">
      <formula>IF(OR(T$54&gt;T$40,T$54&lt;T$40),TRUE,FALSE)</formula>
    </cfRule>
  </conditionalFormatting>
  <conditionalFormatting sqref="AA57 AD57 AG57 AJ57">
    <cfRule type="expression" dxfId="817" priority="21">
      <formula>IF(OR($AA$57="（■",$AD$57="■",$AG$57="■",$AJ$57="■"),FALSE,TRUE)</formula>
    </cfRule>
  </conditionalFormatting>
  <conditionalFormatting sqref="AC59 AF59:AF60 Z59:Z61 AI59:AI61 AD61">
    <cfRule type="expression" dxfId="816" priority="20">
      <formula>IF(OR($Z$59="■",$Z$60="■",$Z$61="■",$AC$59="■",$AF$59="■",$AI$59="■",$AF$60="■"),FALSE,TRUE)</formula>
    </cfRule>
  </conditionalFormatting>
  <conditionalFormatting sqref="AI63">
    <cfRule type="expression" dxfId="815" priority="33">
      <formula>$AI$63&gt;40</formula>
    </cfRule>
  </conditionalFormatting>
  <conditionalFormatting sqref="AI64">
    <cfRule type="expression" dxfId="814" priority="32">
      <formula>$AI$64&gt;5</formula>
    </cfRule>
  </conditionalFormatting>
  <dataValidations count="10">
    <dataValidation type="list" allowBlank="1" showInputMessage="1" showErrorMessage="1" sqref="Y61" xr:uid="{A1B0CF0B-5635-4E40-87C8-3015668DEEF5}">
      <formula1>$AP$59:$AP$60</formula1>
    </dataValidation>
    <dataValidation type="list" allowBlank="1" showInputMessage="1" showErrorMessage="1" sqref="Z56:AM56" xr:uid="{0CDF304A-8D33-40E0-973E-D1E315BECEE4}">
      <formula1>$AP$48:$AP$57</formula1>
    </dataValidation>
    <dataValidation type="list" showInputMessage="1" showErrorMessage="1" sqref="AA57" xr:uid="{AA143FE5-9F12-423B-8078-0AE0D11B5B37}">
      <formula1>$AP$62:$AP$63</formula1>
    </dataValidation>
    <dataValidation type="list" showInputMessage="1" showErrorMessage="1" sqref="Q59 N59:N61 AD57 AG57 AJ57 Z59:Z61 AC59 AF59:AF60 AI59" xr:uid="{61261C43-9C26-4E96-AD86-98BEAD0062EF}">
      <formula1>$AP$64:$AP$65</formula1>
    </dataValidation>
    <dataValidation type="list" allowBlank="1" showInputMessage="1" showErrorMessage="1" sqref="G63:G66" xr:uid="{B9464903-B641-45DB-906F-6314A2DF06C5}">
      <formula1>$AP$67</formula1>
    </dataValidation>
    <dataValidation type="list" allowBlank="1" showInputMessage="1" showErrorMessage="1" sqref="Z55:AM55" xr:uid="{5F599846-9314-42C1-8271-AE3B0751261D}">
      <formula1>$AP$43:$AP$46</formula1>
    </dataValidation>
    <dataValidation type="list" allowBlank="1" showInputMessage="1" showErrorMessage="1" sqref="D4" xr:uid="{63719544-228D-46E3-AE00-1702A797545E}">
      <formula1>$AP$72:$AP$121</formula1>
    </dataValidation>
    <dataValidation type="list" allowBlank="1" showInputMessage="1" showErrorMessage="1" sqref="L68:L71" xr:uid="{46AA09B8-B376-4F21-898B-0F5A108259B9}">
      <formula1>"有,無"</formula1>
    </dataValidation>
    <dataValidation type="list" allowBlank="1" showInputMessage="1" showErrorMessage="1" sqref="L72" xr:uid="{C67AD4B2-DCEC-431E-8F83-4F854EC407AC}">
      <formula1>"該当,非該当"</formula1>
    </dataValidation>
    <dataValidation type="list" allowBlank="1" showInputMessage="1" showErrorMessage="1" sqref="W63:AD66" xr:uid="{A887CA40-1630-402F-8B90-40FE20B157C2}">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38392-8959-4B4E-B8DD-D94C648B3D66}">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yBifr2/3ItCFABiOsjJsgVBcowMRl4h3rskkAOEG0vQzLXbmrCg0+q0MbJudZ1KqzKcbBnV9EVtxC0hxrrWChg==" saltValue="dcjahQclRIf5mCSce9EvI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813" priority="17">
      <formula>LEN(TRIM(E43))=0</formula>
    </cfRule>
  </conditionalFormatting>
  <conditionalFormatting sqref="E43:H44">
    <cfRule type="expression" dxfId="812" priority="16">
      <formula>IF(AND($E43="",$J43&gt;1),TRUE,FALSE)</formula>
    </cfRule>
  </conditionalFormatting>
  <conditionalFormatting sqref="J56">
    <cfRule type="expression" dxfId="811" priority="18">
      <formula>J$56&lt;J$55</formula>
    </cfRule>
  </conditionalFormatting>
  <conditionalFormatting sqref="J61:L61">
    <cfRule type="expression" dxfId="810" priority="37">
      <formula>IF($J$61&lt;$J$47,TRUE,FALSE)</formula>
    </cfRule>
  </conditionalFormatting>
  <conditionalFormatting sqref="J55:S56">
    <cfRule type="containsBlanks" dxfId="809" priority="19">
      <formula>LEN(TRIM(J55))=0</formula>
    </cfRule>
  </conditionalFormatting>
  <conditionalFormatting sqref="J4:W4">
    <cfRule type="containsBlanks" dxfId="808" priority="34">
      <formula>LEN(TRIM(J4))=0</formula>
    </cfRule>
  </conditionalFormatting>
  <conditionalFormatting sqref="L68">
    <cfRule type="expression" dxfId="807" priority="24">
      <formula>IF(AND($L$68="有",$J$40=K$40),TRUE,FALSE)</formula>
    </cfRule>
  </conditionalFormatting>
  <conditionalFormatting sqref="M54 P54">
    <cfRule type="expression" dxfId="806" priority="15">
      <formula>IF(OR(M$54&gt;M$40,M$54&lt;M$40),TRUE,FALSE)</formula>
    </cfRule>
  </conditionalFormatting>
  <conditionalFormatting sqref="M56:O56">
    <cfRule type="expression" dxfId="805"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804" priority="31">
      <formula>LEN(TRIM(B4))=0</formula>
    </cfRule>
  </conditionalFormatting>
  <conditionalFormatting sqref="M63:O66">
    <cfRule type="expression" dxfId="803" priority="25">
      <formula>IF(SUM($M$63:$O$66)&lt;$J$47,TRUE,FALSE)</formula>
    </cfRule>
  </conditionalFormatting>
  <conditionalFormatting sqref="M12:S12">
    <cfRule type="expression" dxfId="802" priority="12">
      <formula>IF(OR(SUM($M$12:$S$12)&gt;$K$12,SUM($M$12:$S$12)&lt;$K$12),IF(AND($M$12="",$P$12=""),FALSE,TRUE),FALSE)</formula>
    </cfRule>
  </conditionalFormatting>
  <conditionalFormatting sqref="M12:S14 M15:M37 P15:S37 M38:S39 M43:S53">
    <cfRule type="expression" dxfId="801" priority="36">
      <formula>IF($M$56=$P$56,TRUE,FALSE)</formula>
    </cfRule>
  </conditionalFormatting>
  <conditionalFormatting sqref="M13:S13">
    <cfRule type="expression" dxfId="800" priority="11">
      <formula>IF(OR(SUM($M$13:$S$13)&gt;$K$13,SUM($M$13:$S$13)&lt;$K$13),IF(AND($M$13="",$P$13=""),FALSE,TRUE),FALSE)</formula>
    </cfRule>
  </conditionalFormatting>
  <conditionalFormatting sqref="M14:S14">
    <cfRule type="expression" dxfId="799" priority="10">
      <formula>IF(OR(SUM($M$14:$S$14)&gt;$K$14,SUM($M$14:$S$14)&lt;$K$14),IF(AND($M$14="",$P$14=""),FALSE,TRUE),FALSE)</formula>
    </cfRule>
  </conditionalFormatting>
  <conditionalFormatting sqref="M15:S15">
    <cfRule type="expression" dxfId="798" priority="9">
      <formula>IF(OR(SUM($M$15:$S$15)&gt;$K$15,SUM($M$15:$S$15)&lt;$K$15),IF(AND($M$15="",$P$15=""),FALSE,TRUE),FALSE)</formula>
    </cfRule>
  </conditionalFormatting>
  <conditionalFormatting sqref="M16:S16">
    <cfRule type="expression" dxfId="797" priority="8">
      <formula>IF(OR(SUM($M$16:$S$16)&gt;$K$16,SUM($M$16:$S$16)&lt;$K$16),IF(AND($M$16="",$P$16=""),FALSE,TRUE),FALSE)</formula>
    </cfRule>
  </conditionalFormatting>
  <conditionalFormatting sqref="M17:S17">
    <cfRule type="expression" dxfId="796" priority="7">
      <formula>IF(OR(SUM($M$17:$S$17)&gt;$K$17,SUM($M$17:$S$17)&lt;$K$17),IF(AND($M$17="",$P$17=""),FALSE,TRUE),FALSE)</formula>
    </cfRule>
  </conditionalFormatting>
  <conditionalFormatting sqref="M18:S18">
    <cfRule type="expression" dxfId="795" priority="6">
      <formula>IF(OR(SUM($M$18:$S$18)&gt;$K$18,SUM($M$18:$S$18)&lt;$K$18),IF(AND($M$18="",$P$18=""),FALSE,TRUE),FALSE)</formula>
    </cfRule>
  </conditionalFormatting>
  <conditionalFormatting sqref="M19:S19">
    <cfRule type="expression" dxfId="794" priority="5">
      <formula>IF(OR(SUM($M$19:$S$19)&gt;$K$19,SUM($M$19:$S$19)&lt;$K$19),IF(AND($M$19="",$P$19=""),FALSE,TRUE),FALSE)</formula>
    </cfRule>
  </conditionalFormatting>
  <conditionalFormatting sqref="M20:S20">
    <cfRule type="expression" dxfId="793" priority="4">
      <formula>IF(OR(SUM($M$20:$S$20)&gt;$K$20,SUM($M$20:$S$20)&lt;$K$20),IF(AND($M$20="",$P$20=""),FALSE,TRUE),FALSE)</formula>
    </cfRule>
  </conditionalFormatting>
  <conditionalFormatting sqref="M21:S21">
    <cfRule type="expression" dxfId="792" priority="3">
      <formula>IF(OR(SUM($M21:$S21)&gt;$K21,SUM($M21:$S21)&lt;$K21),IF(AND($M21="",$P21=""),FALSE,TRUE),FALSE)</formula>
    </cfRule>
  </conditionalFormatting>
  <conditionalFormatting sqref="M22:S40">
    <cfRule type="expression" dxfId="791" priority="2">
      <formula>IF(OR(SUM($M22:$S22)&gt;$K22,SUM($M22:$S22)&lt;$K22),IF(AND($M22="",$P22=""),FALSE,TRUE),FALSE)</formula>
    </cfRule>
  </conditionalFormatting>
  <conditionalFormatting sqref="M43:S54">
    <cfRule type="expression" dxfId="790" priority="1">
      <formula>IF(OR(SUM($M43:$S43)&gt;$J43,SUM($M43:$S43)&lt;$J43),IF(AND($M43="",$P43=""),FALSE,TRUE),FALSE)</formula>
    </cfRule>
  </conditionalFormatting>
  <conditionalFormatting sqref="M12:AA39 M43:AA53">
    <cfRule type="expression" dxfId="789" priority="35">
      <formula>M12&lt;0</formula>
    </cfRule>
  </conditionalFormatting>
  <conditionalFormatting sqref="O68">
    <cfRule type="expression" dxfId="788" priority="29">
      <formula>IF(AND($L$68="有",$O$68=""),TRUE,FALSE)</formula>
    </cfRule>
  </conditionalFormatting>
  <conditionalFormatting sqref="O69">
    <cfRule type="expression" dxfId="787" priority="28">
      <formula>IF(AND($L$69="有",$O$69=""),TRUE,FALSE)</formula>
    </cfRule>
  </conditionalFormatting>
  <conditionalFormatting sqref="P70">
    <cfRule type="expression" dxfId="786" priority="27">
      <formula>IF(AND($L$70="有",$P$70=""),TRUE,FALSE)</formula>
    </cfRule>
  </conditionalFormatting>
  <conditionalFormatting sqref="P71">
    <cfRule type="expression" dxfId="785" priority="26">
      <formula>IF(AND($L$71="有",$P$71=""),TRUE,FALSE)</formula>
    </cfRule>
  </conditionalFormatting>
  <conditionalFormatting sqref="P56:S56">
    <cfRule type="expression" dxfId="784" priority="13">
      <formula>$P$56&lt;$P$55</formula>
    </cfRule>
  </conditionalFormatting>
  <conditionalFormatting sqref="Q59 N59:N61 O61">
    <cfRule type="expression" dxfId="783" priority="22">
      <formula>IF(OR($N$59="■",$N$60="■",$N$61="■",$Q$59="■"),FALSE,TRUE)</formula>
    </cfRule>
  </conditionalFormatting>
  <conditionalFormatting sqref="T54:X54">
    <cfRule type="expression" dxfId="782" priority="30">
      <formula>IF(OR(T$54&gt;T$40,T$54&lt;T$40),TRUE,FALSE)</formula>
    </cfRule>
  </conditionalFormatting>
  <conditionalFormatting sqref="T40:AA40">
    <cfRule type="expression" dxfId="781" priority="23">
      <formula>IF(OR(T$54&gt;T$40,T$54&lt;T$40),TRUE,FALSE)</formula>
    </cfRule>
  </conditionalFormatting>
  <conditionalFormatting sqref="AA57 AD57 AG57 AJ57">
    <cfRule type="expression" dxfId="780" priority="21">
      <formula>IF(OR($AA$57="（■",$AD$57="■",$AG$57="■",$AJ$57="■"),FALSE,TRUE)</formula>
    </cfRule>
  </conditionalFormatting>
  <conditionalFormatting sqref="AC59 AF59:AF60 Z59:Z61 AI59:AI61 AD61">
    <cfRule type="expression" dxfId="779" priority="20">
      <formula>IF(OR($Z$59="■",$Z$60="■",$Z$61="■",$AC$59="■",$AF$59="■",$AI$59="■",$AF$60="■"),FALSE,TRUE)</formula>
    </cfRule>
  </conditionalFormatting>
  <conditionalFormatting sqref="AI63">
    <cfRule type="expression" dxfId="778" priority="33">
      <formula>$AI$63&gt;40</formula>
    </cfRule>
  </conditionalFormatting>
  <conditionalFormatting sqref="AI64">
    <cfRule type="expression" dxfId="777" priority="32">
      <formula>$AI$64&gt;5</formula>
    </cfRule>
  </conditionalFormatting>
  <dataValidations count="10">
    <dataValidation type="list" allowBlank="1" showInputMessage="1" showErrorMessage="1" sqref="W63:AD66" xr:uid="{23F30560-5DB7-4056-BE09-1F0F29A9589B}">
      <formula1>$AP$123:$AP$128</formula1>
    </dataValidation>
    <dataValidation type="list" allowBlank="1" showInputMessage="1" showErrorMessage="1" sqref="L72" xr:uid="{33DD3F6B-97BE-45F0-A700-E1456682961C}">
      <formula1>"該当,非該当"</formula1>
    </dataValidation>
    <dataValidation type="list" allowBlank="1" showInputMessage="1" showErrorMessage="1" sqref="L68:L71" xr:uid="{E5230B9A-24DC-4F41-9B38-E2E03C9D8D85}">
      <formula1>"有,無"</formula1>
    </dataValidation>
    <dataValidation type="list" allowBlank="1" showInputMessage="1" showErrorMessage="1" sqref="D4" xr:uid="{A3C1B3AF-4E09-40D0-B8C9-049156508216}">
      <formula1>$AP$72:$AP$121</formula1>
    </dataValidation>
    <dataValidation type="list" allowBlank="1" showInputMessage="1" showErrorMessage="1" sqref="Z55:AM55" xr:uid="{F63A2A99-9BFD-489A-894F-560BAF6E7841}">
      <formula1>$AP$43:$AP$46</formula1>
    </dataValidation>
    <dataValidation type="list" allowBlank="1" showInputMessage="1" showErrorMessage="1" sqref="G63:G66" xr:uid="{84C2EB17-9831-4312-9336-C9B6638E71D9}">
      <formula1>$AP$67</formula1>
    </dataValidation>
    <dataValidation type="list" showInputMessage="1" showErrorMessage="1" sqref="Q59 N59:N61 AD57 AG57 AJ57 Z59:Z61 AC59 AF59:AF60 AI59" xr:uid="{7CD03055-A5A2-4D09-B757-E655448ECD4A}">
      <formula1>$AP$64:$AP$65</formula1>
    </dataValidation>
    <dataValidation type="list" showInputMessage="1" showErrorMessage="1" sqref="AA57" xr:uid="{7DE07604-4010-4729-B247-3C8446502AB4}">
      <formula1>$AP$62:$AP$63</formula1>
    </dataValidation>
    <dataValidation type="list" allowBlank="1" showInputMessage="1" showErrorMessage="1" sqref="Z56:AM56" xr:uid="{48326949-F134-4F1E-BDB6-7EADEFA358BF}">
      <formula1>$AP$48:$AP$57</formula1>
    </dataValidation>
    <dataValidation type="list" allowBlank="1" showInputMessage="1" showErrorMessage="1" sqref="Y61" xr:uid="{DA1CC8F6-31E0-472E-98E5-5A01F4385B4F}">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FCC07-F105-4F78-B48A-7E1801E8D7F9}">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A9TsQZdhh/H3lFNuV4K2KdsH8iXlNw2LOioZ6RWGETdM+DvXULlAmrzWnwF3wnzf85zJClGgq2n2G9S9ILpLUg==" saltValue="tLzPl+dpchGEaAN4VTl0rQ=="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776" priority="17">
      <formula>LEN(TRIM(E43))=0</formula>
    </cfRule>
  </conditionalFormatting>
  <conditionalFormatting sqref="E43:H44">
    <cfRule type="expression" dxfId="775" priority="16">
      <formula>IF(AND($E43="",$J43&gt;1),TRUE,FALSE)</formula>
    </cfRule>
  </conditionalFormatting>
  <conditionalFormatting sqref="J56">
    <cfRule type="expression" dxfId="774" priority="18">
      <formula>J$56&lt;J$55</formula>
    </cfRule>
  </conditionalFormatting>
  <conditionalFormatting sqref="J61:L61">
    <cfRule type="expression" dxfId="773" priority="37">
      <formula>IF($J$61&lt;$J$47,TRUE,FALSE)</formula>
    </cfRule>
  </conditionalFormatting>
  <conditionalFormatting sqref="J55:S56">
    <cfRule type="containsBlanks" dxfId="772" priority="19">
      <formula>LEN(TRIM(J55))=0</formula>
    </cfRule>
  </conditionalFormatting>
  <conditionalFormatting sqref="J4:W4">
    <cfRule type="containsBlanks" dxfId="771" priority="34">
      <formula>LEN(TRIM(J4))=0</formula>
    </cfRule>
  </conditionalFormatting>
  <conditionalFormatting sqref="L68">
    <cfRule type="expression" dxfId="770" priority="24">
      <formula>IF(AND($L$68="有",$J$40=K$40),TRUE,FALSE)</formula>
    </cfRule>
  </conditionalFormatting>
  <conditionalFormatting sqref="M54 P54">
    <cfRule type="expression" dxfId="769" priority="15">
      <formula>IF(OR(M$54&gt;M$40,M$54&lt;M$40),TRUE,FALSE)</formula>
    </cfRule>
  </conditionalFormatting>
  <conditionalFormatting sqref="M56:O56">
    <cfRule type="expression" dxfId="768"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767" priority="31">
      <formula>LEN(TRIM(B4))=0</formula>
    </cfRule>
  </conditionalFormatting>
  <conditionalFormatting sqref="M63:O66">
    <cfRule type="expression" dxfId="766" priority="25">
      <formula>IF(SUM($M$63:$O$66)&lt;$J$47,TRUE,FALSE)</formula>
    </cfRule>
  </conditionalFormatting>
  <conditionalFormatting sqref="M12:S12">
    <cfRule type="expression" dxfId="765" priority="12">
      <formula>IF(OR(SUM($M$12:$S$12)&gt;$K$12,SUM($M$12:$S$12)&lt;$K$12),IF(AND($M$12="",$P$12=""),FALSE,TRUE),FALSE)</formula>
    </cfRule>
  </conditionalFormatting>
  <conditionalFormatting sqref="M12:S14 M15:M37 P15:S37 M38:S39 M43:S53">
    <cfRule type="expression" dxfId="764" priority="36">
      <formula>IF($M$56=$P$56,TRUE,FALSE)</formula>
    </cfRule>
  </conditionalFormatting>
  <conditionalFormatting sqref="M13:S13">
    <cfRule type="expression" dxfId="763" priority="11">
      <formula>IF(OR(SUM($M$13:$S$13)&gt;$K$13,SUM($M$13:$S$13)&lt;$K$13),IF(AND($M$13="",$P$13=""),FALSE,TRUE),FALSE)</formula>
    </cfRule>
  </conditionalFormatting>
  <conditionalFormatting sqref="M14:S14">
    <cfRule type="expression" dxfId="762" priority="10">
      <formula>IF(OR(SUM($M$14:$S$14)&gt;$K$14,SUM($M$14:$S$14)&lt;$K$14),IF(AND($M$14="",$P$14=""),FALSE,TRUE),FALSE)</formula>
    </cfRule>
  </conditionalFormatting>
  <conditionalFormatting sqref="M15:S15">
    <cfRule type="expression" dxfId="761" priority="9">
      <formula>IF(OR(SUM($M$15:$S$15)&gt;$K$15,SUM($M$15:$S$15)&lt;$K$15),IF(AND($M$15="",$P$15=""),FALSE,TRUE),FALSE)</formula>
    </cfRule>
  </conditionalFormatting>
  <conditionalFormatting sqref="M16:S16">
    <cfRule type="expression" dxfId="760" priority="8">
      <formula>IF(OR(SUM($M$16:$S$16)&gt;$K$16,SUM($M$16:$S$16)&lt;$K$16),IF(AND($M$16="",$P$16=""),FALSE,TRUE),FALSE)</formula>
    </cfRule>
  </conditionalFormatting>
  <conditionalFormatting sqref="M17:S17">
    <cfRule type="expression" dxfId="759" priority="7">
      <formula>IF(OR(SUM($M$17:$S$17)&gt;$K$17,SUM($M$17:$S$17)&lt;$K$17),IF(AND($M$17="",$P$17=""),FALSE,TRUE),FALSE)</formula>
    </cfRule>
  </conditionalFormatting>
  <conditionalFormatting sqref="M18:S18">
    <cfRule type="expression" dxfId="758" priority="6">
      <formula>IF(OR(SUM($M$18:$S$18)&gt;$K$18,SUM($M$18:$S$18)&lt;$K$18),IF(AND($M$18="",$P$18=""),FALSE,TRUE),FALSE)</formula>
    </cfRule>
  </conditionalFormatting>
  <conditionalFormatting sqref="M19:S19">
    <cfRule type="expression" dxfId="757" priority="5">
      <formula>IF(OR(SUM($M$19:$S$19)&gt;$K$19,SUM($M$19:$S$19)&lt;$K$19),IF(AND($M$19="",$P$19=""),FALSE,TRUE),FALSE)</formula>
    </cfRule>
  </conditionalFormatting>
  <conditionalFormatting sqref="M20:S20">
    <cfRule type="expression" dxfId="756" priority="4">
      <formula>IF(OR(SUM($M$20:$S$20)&gt;$K$20,SUM($M$20:$S$20)&lt;$K$20),IF(AND($M$20="",$P$20=""),FALSE,TRUE),FALSE)</formula>
    </cfRule>
  </conditionalFormatting>
  <conditionalFormatting sqref="M21:S21">
    <cfRule type="expression" dxfId="755" priority="3">
      <formula>IF(OR(SUM($M21:$S21)&gt;$K21,SUM($M21:$S21)&lt;$K21),IF(AND($M21="",$P21=""),FALSE,TRUE),FALSE)</formula>
    </cfRule>
  </conditionalFormatting>
  <conditionalFormatting sqref="M22:S40">
    <cfRule type="expression" dxfId="754" priority="2">
      <formula>IF(OR(SUM($M22:$S22)&gt;$K22,SUM($M22:$S22)&lt;$K22),IF(AND($M22="",$P22=""),FALSE,TRUE),FALSE)</formula>
    </cfRule>
  </conditionalFormatting>
  <conditionalFormatting sqref="M43:S54">
    <cfRule type="expression" dxfId="753" priority="1">
      <formula>IF(OR(SUM($M43:$S43)&gt;$J43,SUM($M43:$S43)&lt;$J43),IF(AND($M43="",$P43=""),FALSE,TRUE),FALSE)</formula>
    </cfRule>
  </conditionalFormatting>
  <conditionalFormatting sqref="M12:AA39 M43:AA53">
    <cfRule type="expression" dxfId="752" priority="35">
      <formula>M12&lt;0</formula>
    </cfRule>
  </conditionalFormatting>
  <conditionalFormatting sqref="O68">
    <cfRule type="expression" dxfId="751" priority="29">
      <formula>IF(AND($L$68="有",$O$68=""),TRUE,FALSE)</formula>
    </cfRule>
  </conditionalFormatting>
  <conditionalFormatting sqref="O69">
    <cfRule type="expression" dxfId="750" priority="28">
      <formula>IF(AND($L$69="有",$O$69=""),TRUE,FALSE)</formula>
    </cfRule>
  </conditionalFormatting>
  <conditionalFormatting sqref="P70">
    <cfRule type="expression" dxfId="749" priority="27">
      <formula>IF(AND($L$70="有",$P$70=""),TRUE,FALSE)</formula>
    </cfRule>
  </conditionalFormatting>
  <conditionalFormatting sqref="P71">
    <cfRule type="expression" dxfId="748" priority="26">
      <formula>IF(AND($L$71="有",$P$71=""),TRUE,FALSE)</formula>
    </cfRule>
  </conditionalFormatting>
  <conditionalFormatting sqref="P56:S56">
    <cfRule type="expression" dxfId="747" priority="13">
      <formula>$P$56&lt;$P$55</formula>
    </cfRule>
  </conditionalFormatting>
  <conditionalFormatting sqref="Q59 N59:N61 O61">
    <cfRule type="expression" dxfId="746" priority="22">
      <formula>IF(OR($N$59="■",$N$60="■",$N$61="■",$Q$59="■"),FALSE,TRUE)</formula>
    </cfRule>
  </conditionalFormatting>
  <conditionalFormatting sqref="T54:X54">
    <cfRule type="expression" dxfId="745" priority="30">
      <formula>IF(OR(T$54&gt;T$40,T$54&lt;T$40),TRUE,FALSE)</formula>
    </cfRule>
  </conditionalFormatting>
  <conditionalFormatting sqref="T40:AA40">
    <cfRule type="expression" dxfId="744" priority="23">
      <formula>IF(OR(T$54&gt;T$40,T$54&lt;T$40),TRUE,FALSE)</formula>
    </cfRule>
  </conditionalFormatting>
  <conditionalFormatting sqref="AA57 AD57 AG57 AJ57">
    <cfRule type="expression" dxfId="743" priority="21">
      <formula>IF(OR($AA$57="（■",$AD$57="■",$AG$57="■",$AJ$57="■"),FALSE,TRUE)</formula>
    </cfRule>
  </conditionalFormatting>
  <conditionalFormatting sqref="AC59 AF59:AF60 Z59:Z61 AI59:AI61 AD61">
    <cfRule type="expression" dxfId="742" priority="20">
      <formula>IF(OR($Z$59="■",$Z$60="■",$Z$61="■",$AC$59="■",$AF$59="■",$AI$59="■",$AF$60="■"),FALSE,TRUE)</formula>
    </cfRule>
  </conditionalFormatting>
  <conditionalFormatting sqref="AI63">
    <cfRule type="expression" dxfId="741" priority="33">
      <formula>$AI$63&gt;40</formula>
    </cfRule>
  </conditionalFormatting>
  <conditionalFormatting sqref="AI64">
    <cfRule type="expression" dxfId="740" priority="32">
      <formula>$AI$64&gt;5</formula>
    </cfRule>
  </conditionalFormatting>
  <dataValidations count="10">
    <dataValidation type="list" allowBlank="1" showInputMessage="1" showErrorMessage="1" sqref="Y61" xr:uid="{6A54E9F7-72BD-4C81-BD31-AAEF02C7FFE7}">
      <formula1>$AP$59:$AP$60</formula1>
    </dataValidation>
    <dataValidation type="list" allowBlank="1" showInputMessage="1" showErrorMessage="1" sqref="Z56:AM56" xr:uid="{A85A0AD8-8E0E-4A5E-9812-AC63130503E6}">
      <formula1>$AP$48:$AP$57</formula1>
    </dataValidation>
    <dataValidation type="list" showInputMessage="1" showErrorMessage="1" sqref="AA57" xr:uid="{AAC58B0A-1E3B-4268-B714-DD193694956C}">
      <formula1>$AP$62:$AP$63</formula1>
    </dataValidation>
    <dataValidation type="list" showInputMessage="1" showErrorMessage="1" sqref="Q59 N59:N61 AD57 AG57 AJ57 Z59:Z61 AC59 AF59:AF60 AI59" xr:uid="{CA9845E4-D687-4E56-B064-689A583B3E3D}">
      <formula1>$AP$64:$AP$65</formula1>
    </dataValidation>
    <dataValidation type="list" allowBlank="1" showInputMessage="1" showErrorMessage="1" sqref="G63:G66" xr:uid="{CD367365-5486-40BA-8BEE-39F890C980CB}">
      <formula1>$AP$67</formula1>
    </dataValidation>
    <dataValidation type="list" allowBlank="1" showInputMessage="1" showErrorMessage="1" sqref="Z55:AM55" xr:uid="{1F1199BF-3E59-460D-BF59-CE1F149AD2DB}">
      <formula1>$AP$43:$AP$46</formula1>
    </dataValidation>
    <dataValidation type="list" allowBlank="1" showInputMessage="1" showErrorMessage="1" sqref="D4" xr:uid="{0A1DC83D-8F7D-4CE7-B23B-FD2982C4F6A4}">
      <formula1>$AP$72:$AP$121</formula1>
    </dataValidation>
    <dataValidation type="list" allowBlank="1" showInputMessage="1" showErrorMessage="1" sqref="L68:L71" xr:uid="{F7C048F3-7050-444E-A431-1E83513140C4}">
      <formula1>"有,無"</formula1>
    </dataValidation>
    <dataValidation type="list" allowBlank="1" showInputMessage="1" showErrorMessage="1" sqref="L72" xr:uid="{97C4239A-5ECC-425E-86BE-14059EBBF2BE}">
      <formula1>"該当,非該当"</formula1>
    </dataValidation>
    <dataValidation type="list" allowBlank="1" showInputMessage="1" showErrorMessage="1" sqref="W63:AD66" xr:uid="{1D25EDAC-A43D-4B01-A0BD-28AF58C98C93}">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73A42-643E-44DF-86F8-28A5070220F5}">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7FroHjvNYhLvmGIU+kG16dUUsAJhZ6kfFp2VKuKd9e8mXTiTuRZyR6XGYKB7VSeo2AwGLAYSJVkIFaoxyhbJ8w==" saltValue="2e8TIkjr5doyO94rtqBEd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739" priority="17">
      <formula>LEN(TRIM(E43))=0</formula>
    </cfRule>
  </conditionalFormatting>
  <conditionalFormatting sqref="E43:H44">
    <cfRule type="expression" dxfId="738" priority="16">
      <formula>IF(AND($E43="",$J43&gt;1),TRUE,FALSE)</formula>
    </cfRule>
  </conditionalFormatting>
  <conditionalFormatting sqref="J56">
    <cfRule type="expression" dxfId="737" priority="18">
      <formula>J$56&lt;J$55</formula>
    </cfRule>
  </conditionalFormatting>
  <conditionalFormatting sqref="J61:L61">
    <cfRule type="expression" dxfId="736" priority="37">
      <formula>IF($J$61&lt;$J$47,TRUE,FALSE)</formula>
    </cfRule>
  </conditionalFormatting>
  <conditionalFormatting sqref="J55:S56">
    <cfRule type="containsBlanks" dxfId="735" priority="19">
      <formula>LEN(TRIM(J55))=0</formula>
    </cfRule>
  </conditionalFormatting>
  <conditionalFormatting sqref="J4:W4">
    <cfRule type="containsBlanks" dxfId="734" priority="34">
      <formula>LEN(TRIM(J4))=0</formula>
    </cfRule>
  </conditionalFormatting>
  <conditionalFormatting sqref="L68">
    <cfRule type="expression" dxfId="733" priority="24">
      <formula>IF(AND($L$68="有",$J$40=K$40),TRUE,FALSE)</formula>
    </cfRule>
  </conditionalFormatting>
  <conditionalFormatting sqref="M54 P54">
    <cfRule type="expression" dxfId="732" priority="15">
      <formula>IF(OR(M$54&gt;M$40,M$54&lt;M$40),TRUE,FALSE)</formula>
    </cfRule>
  </conditionalFormatting>
  <conditionalFormatting sqref="M56:O56">
    <cfRule type="expression" dxfId="731"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730" priority="31">
      <formula>LEN(TRIM(B4))=0</formula>
    </cfRule>
  </conditionalFormatting>
  <conditionalFormatting sqref="M63:O66">
    <cfRule type="expression" dxfId="729" priority="25">
      <formula>IF(SUM($M$63:$O$66)&lt;$J$47,TRUE,FALSE)</formula>
    </cfRule>
  </conditionalFormatting>
  <conditionalFormatting sqref="M12:S12">
    <cfRule type="expression" dxfId="728" priority="12">
      <formula>IF(OR(SUM($M$12:$S$12)&gt;$K$12,SUM($M$12:$S$12)&lt;$K$12),IF(AND($M$12="",$P$12=""),FALSE,TRUE),FALSE)</formula>
    </cfRule>
  </conditionalFormatting>
  <conditionalFormatting sqref="M12:S14 M15:M37 P15:S37 M38:S39 M43:S53">
    <cfRule type="expression" dxfId="727" priority="36">
      <formula>IF($M$56=$P$56,TRUE,FALSE)</formula>
    </cfRule>
  </conditionalFormatting>
  <conditionalFormatting sqref="M13:S13">
    <cfRule type="expression" dxfId="726" priority="11">
      <formula>IF(OR(SUM($M$13:$S$13)&gt;$K$13,SUM($M$13:$S$13)&lt;$K$13),IF(AND($M$13="",$P$13=""),FALSE,TRUE),FALSE)</formula>
    </cfRule>
  </conditionalFormatting>
  <conditionalFormatting sqref="M14:S14">
    <cfRule type="expression" dxfId="725" priority="10">
      <formula>IF(OR(SUM($M$14:$S$14)&gt;$K$14,SUM($M$14:$S$14)&lt;$K$14),IF(AND($M$14="",$P$14=""),FALSE,TRUE),FALSE)</formula>
    </cfRule>
  </conditionalFormatting>
  <conditionalFormatting sqref="M15:S15">
    <cfRule type="expression" dxfId="724" priority="9">
      <formula>IF(OR(SUM($M$15:$S$15)&gt;$K$15,SUM($M$15:$S$15)&lt;$K$15),IF(AND($M$15="",$P$15=""),FALSE,TRUE),FALSE)</formula>
    </cfRule>
  </conditionalFormatting>
  <conditionalFormatting sqref="M16:S16">
    <cfRule type="expression" dxfId="723" priority="8">
      <formula>IF(OR(SUM($M$16:$S$16)&gt;$K$16,SUM($M$16:$S$16)&lt;$K$16),IF(AND($M$16="",$P$16=""),FALSE,TRUE),FALSE)</formula>
    </cfRule>
  </conditionalFormatting>
  <conditionalFormatting sqref="M17:S17">
    <cfRule type="expression" dxfId="722" priority="7">
      <formula>IF(OR(SUM($M$17:$S$17)&gt;$K$17,SUM($M$17:$S$17)&lt;$K$17),IF(AND($M$17="",$P$17=""),FALSE,TRUE),FALSE)</formula>
    </cfRule>
  </conditionalFormatting>
  <conditionalFormatting sqref="M18:S18">
    <cfRule type="expression" dxfId="721" priority="6">
      <formula>IF(OR(SUM($M$18:$S$18)&gt;$K$18,SUM($M$18:$S$18)&lt;$K$18),IF(AND($M$18="",$P$18=""),FALSE,TRUE),FALSE)</formula>
    </cfRule>
  </conditionalFormatting>
  <conditionalFormatting sqref="M19:S19">
    <cfRule type="expression" dxfId="720" priority="5">
      <formula>IF(OR(SUM($M$19:$S$19)&gt;$K$19,SUM($M$19:$S$19)&lt;$K$19),IF(AND($M$19="",$P$19=""),FALSE,TRUE),FALSE)</formula>
    </cfRule>
  </conditionalFormatting>
  <conditionalFormatting sqref="M20:S20">
    <cfRule type="expression" dxfId="719" priority="4">
      <formula>IF(OR(SUM($M$20:$S$20)&gt;$K$20,SUM($M$20:$S$20)&lt;$K$20),IF(AND($M$20="",$P$20=""),FALSE,TRUE),FALSE)</formula>
    </cfRule>
  </conditionalFormatting>
  <conditionalFormatting sqref="M21:S21">
    <cfRule type="expression" dxfId="718" priority="3">
      <formula>IF(OR(SUM($M21:$S21)&gt;$K21,SUM($M21:$S21)&lt;$K21),IF(AND($M21="",$P21=""),FALSE,TRUE),FALSE)</formula>
    </cfRule>
  </conditionalFormatting>
  <conditionalFormatting sqref="M22:S40">
    <cfRule type="expression" dxfId="717" priority="2">
      <formula>IF(OR(SUM($M22:$S22)&gt;$K22,SUM($M22:$S22)&lt;$K22),IF(AND($M22="",$P22=""),FALSE,TRUE),FALSE)</formula>
    </cfRule>
  </conditionalFormatting>
  <conditionalFormatting sqref="M43:S54">
    <cfRule type="expression" dxfId="716" priority="1">
      <formula>IF(OR(SUM($M43:$S43)&gt;$J43,SUM($M43:$S43)&lt;$J43),IF(AND($M43="",$P43=""),FALSE,TRUE),FALSE)</formula>
    </cfRule>
  </conditionalFormatting>
  <conditionalFormatting sqref="M12:AA39 M43:AA53">
    <cfRule type="expression" dxfId="715" priority="35">
      <formula>M12&lt;0</formula>
    </cfRule>
  </conditionalFormatting>
  <conditionalFormatting sqref="O68">
    <cfRule type="expression" dxfId="714" priority="29">
      <formula>IF(AND($L$68="有",$O$68=""),TRUE,FALSE)</formula>
    </cfRule>
  </conditionalFormatting>
  <conditionalFormatting sqref="O69">
    <cfRule type="expression" dxfId="713" priority="28">
      <formula>IF(AND($L$69="有",$O$69=""),TRUE,FALSE)</formula>
    </cfRule>
  </conditionalFormatting>
  <conditionalFormatting sqref="P70">
    <cfRule type="expression" dxfId="712" priority="27">
      <formula>IF(AND($L$70="有",$P$70=""),TRUE,FALSE)</formula>
    </cfRule>
  </conditionalFormatting>
  <conditionalFormatting sqref="P71">
    <cfRule type="expression" dxfId="711" priority="26">
      <formula>IF(AND($L$71="有",$P$71=""),TRUE,FALSE)</formula>
    </cfRule>
  </conditionalFormatting>
  <conditionalFormatting sqref="P56:S56">
    <cfRule type="expression" dxfId="710" priority="13">
      <formula>$P$56&lt;$P$55</formula>
    </cfRule>
  </conditionalFormatting>
  <conditionalFormatting sqref="Q59 N59:N61 O61">
    <cfRule type="expression" dxfId="709" priority="22">
      <formula>IF(OR($N$59="■",$N$60="■",$N$61="■",$Q$59="■"),FALSE,TRUE)</formula>
    </cfRule>
  </conditionalFormatting>
  <conditionalFormatting sqref="T54:X54">
    <cfRule type="expression" dxfId="708" priority="30">
      <formula>IF(OR(T$54&gt;T$40,T$54&lt;T$40),TRUE,FALSE)</formula>
    </cfRule>
  </conditionalFormatting>
  <conditionalFormatting sqref="T40:AA40">
    <cfRule type="expression" dxfId="707" priority="23">
      <formula>IF(OR(T$54&gt;T$40,T$54&lt;T$40),TRUE,FALSE)</formula>
    </cfRule>
  </conditionalFormatting>
  <conditionalFormatting sqref="AA57 AD57 AG57 AJ57">
    <cfRule type="expression" dxfId="706" priority="21">
      <formula>IF(OR($AA$57="（■",$AD$57="■",$AG$57="■",$AJ$57="■"),FALSE,TRUE)</formula>
    </cfRule>
  </conditionalFormatting>
  <conditionalFormatting sqref="AC59 AF59:AF60 Z59:Z61 AI59:AI61 AD61">
    <cfRule type="expression" dxfId="705" priority="20">
      <formula>IF(OR($Z$59="■",$Z$60="■",$Z$61="■",$AC$59="■",$AF$59="■",$AI$59="■",$AF$60="■"),FALSE,TRUE)</formula>
    </cfRule>
  </conditionalFormatting>
  <conditionalFormatting sqref="AI63">
    <cfRule type="expression" dxfId="704" priority="33">
      <formula>$AI$63&gt;40</formula>
    </cfRule>
  </conditionalFormatting>
  <conditionalFormatting sqref="AI64">
    <cfRule type="expression" dxfId="703" priority="32">
      <formula>$AI$64&gt;5</formula>
    </cfRule>
  </conditionalFormatting>
  <dataValidations count="10">
    <dataValidation type="list" allowBlank="1" showInputMessage="1" showErrorMessage="1" sqref="W63:AD66" xr:uid="{CE398E26-415D-4436-AFD6-C86044E4425F}">
      <formula1>$AP$123:$AP$128</formula1>
    </dataValidation>
    <dataValidation type="list" allowBlank="1" showInputMessage="1" showErrorMessage="1" sqref="L72" xr:uid="{7B7F218D-3B2E-4A0F-B9F6-269C89865C59}">
      <formula1>"該当,非該当"</formula1>
    </dataValidation>
    <dataValidation type="list" allowBlank="1" showInputMessage="1" showErrorMessage="1" sqref="L68:L71" xr:uid="{2FA60D69-E98F-4377-82A6-D88256A28F3D}">
      <formula1>"有,無"</formula1>
    </dataValidation>
    <dataValidation type="list" allowBlank="1" showInputMessage="1" showErrorMessage="1" sqref="D4" xr:uid="{546875F1-0B90-415D-A20C-A2BD985965F5}">
      <formula1>$AP$72:$AP$121</formula1>
    </dataValidation>
    <dataValidation type="list" allowBlank="1" showInputMessage="1" showErrorMessage="1" sqref="Z55:AM55" xr:uid="{464D7D45-F692-4567-8F82-31287558877A}">
      <formula1>$AP$43:$AP$46</formula1>
    </dataValidation>
    <dataValidation type="list" allowBlank="1" showInputMessage="1" showErrorMessage="1" sqref="G63:G66" xr:uid="{9391A3F2-E64A-4482-B6F8-3AB24BC9F7AB}">
      <formula1>$AP$67</formula1>
    </dataValidation>
    <dataValidation type="list" showInputMessage="1" showErrorMessage="1" sqref="Q59 N59:N61 AD57 AG57 AJ57 Z59:Z61 AC59 AF59:AF60 AI59" xr:uid="{5618FBF1-BA0D-4B0C-A70B-4E4A368B08A2}">
      <formula1>$AP$64:$AP$65</formula1>
    </dataValidation>
    <dataValidation type="list" showInputMessage="1" showErrorMessage="1" sqref="AA57" xr:uid="{BD85927C-2DE8-4BD7-977D-A5660CF7B0EF}">
      <formula1>$AP$62:$AP$63</formula1>
    </dataValidation>
    <dataValidation type="list" allowBlank="1" showInputMessage="1" showErrorMessage="1" sqref="Z56:AM56" xr:uid="{17138C52-EBB9-4FD1-8CC6-BC3BE38425E2}">
      <formula1>$AP$48:$AP$57</formula1>
    </dataValidation>
    <dataValidation type="list" allowBlank="1" showInputMessage="1" showErrorMessage="1" sqref="Y61" xr:uid="{AE6AC24C-B6DE-4302-B542-C7EFC90B7B69}">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B6E8D-32B8-4619-8D98-295703D2EB52}">
  <sheetPr codeName="Sheet4">
    <tabColor rgb="FFFFFF00"/>
    <pageSetUpPr fitToPage="1"/>
  </sheetPr>
  <dimension ref="A1:AC70"/>
  <sheetViews>
    <sheetView showGridLines="0" view="pageBreakPreview" topLeftCell="A38" zoomScaleNormal="100" zoomScaleSheetLayoutView="100" workbookViewId="0">
      <selection activeCell="AH53" sqref="AH53"/>
    </sheetView>
  </sheetViews>
  <sheetFormatPr defaultColWidth="4.59765625" defaultRowHeight="14.4"/>
  <cols>
    <col min="1" max="1" width="2.09765625" style="165" customWidth="1"/>
    <col min="2" max="27" width="4.59765625" style="165"/>
    <col min="28" max="28" width="3.59765625" style="165" customWidth="1"/>
    <col min="29" max="29" width="2.09765625" style="165" customWidth="1"/>
    <col min="30" max="16384" width="4.59765625" style="165"/>
  </cols>
  <sheetData>
    <row r="1" spans="2:29" ht="21">
      <c r="B1" s="573" t="s">
        <v>328</v>
      </c>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164"/>
    </row>
    <row r="2" spans="2:29" ht="9" customHeight="1" thickBot="1">
      <c r="B2" s="166"/>
      <c r="C2" s="167"/>
      <c r="D2" s="167"/>
      <c r="E2" s="167"/>
      <c r="F2" s="166"/>
      <c r="G2" s="166"/>
      <c r="H2" s="166"/>
      <c r="I2" s="168"/>
      <c r="J2" s="168"/>
      <c r="K2" s="169"/>
      <c r="L2" s="169"/>
      <c r="M2" s="169"/>
      <c r="N2" s="169"/>
      <c r="O2" s="169"/>
      <c r="P2" s="169"/>
      <c r="Q2" s="169"/>
      <c r="R2" s="169"/>
      <c r="S2" s="169"/>
      <c r="T2" s="169"/>
      <c r="U2" s="169"/>
      <c r="V2" s="168"/>
      <c r="W2" s="168"/>
      <c r="X2" s="166"/>
      <c r="Y2" s="166"/>
      <c r="Z2" s="166"/>
      <c r="AA2" s="166"/>
      <c r="AB2" s="166"/>
      <c r="AC2" s="166"/>
    </row>
    <row r="3" spans="2:29" ht="19.5" customHeight="1" thickBot="1">
      <c r="B3" s="574" t="s">
        <v>329</v>
      </c>
      <c r="C3" s="575"/>
      <c r="D3" s="575"/>
      <c r="E3" s="575"/>
      <c r="F3" s="576"/>
      <c r="G3" s="577"/>
      <c r="H3" s="578"/>
      <c r="I3" s="578"/>
      <c r="J3" s="578"/>
      <c r="K3" s="579"/>
      <c r="L3" s="580"/>
      <c r="M3" s="581"/>
      <c r="N3" s="170"/>
      <c r="O3" s="581" t="s">
        <v>330</v>
      </c>
      <c r="P3" s="582"/>
      <c r="Q3" s="583" t="s">
        <v>331</v>
      </c>
      <c r="R3" s="575"/>
      <c r="S3" s="576"/>
      <c r="T3" s="584"/>
      <c r="U3" s="581"/>
      <c r="V3" s="581"/>
      <c r="W3" s="581"/>
      <c r="X3" s="581"/>
      <c r="Y3" s="581"/>
      <c r="Z3" s="581"/>
      <c r="AA3" s="581" t="s">
        <v>332</v>
      </c>
      <c r="AB3" s="585"/>
      <c r="AC3" s="166"/>
    </row>
    <row r="4" spans="2:29" ht="9" customHeight="1">
      <c r="B4" s="166"/>
      <c r="C4" s="167"/>
      <c r="D4" s="167"/>
      <c r="E4" s="167"/>
      <c r="F4" s="166"/>
      <c r="G4" s="166"/>
      <c r="H4" s="166"/>
      <c r="I4" s="168"/>
      <c r="J4" s="168"/>
      <c r="K4" s="169"/>
      <c r="L4" s="169"/>
      <c r="M4" s="169"/>
      <c r="N4" s="169"/>
      <c r="O4" s="169"/>
      <c r="P4" s="169"/>
      <c r="Q4" s="169"/>
      <c r="R4" s="169"/>
      <c r="S4" s="169"/>
      <c r="T4" s="169"/>
      <c r="U4" s="169"/>
      <c r="V4" s="168"/>
      <c r="W4" s="168"/>
      <c r="X4" s="166"/>
      <c r="Y4" s="166"/>
      <c r="Z4" s="166"/>
      <c r="AA4" s="166"/>
      <c r="AB4" s="166"/>
      <c r="AC4" s="166"/>
    </row>
    <row r="5" spans="2:29" ht="19.5" customHeight="1" thickBot="1">
      <c r="B5" s="171" t="s">
        <v>333</v>
      </c>
      <c r="C5" s="166"/>
      <c r="D5" s="166"/>
      <c r="E5" s="166"/>
      <c r="F5" s="166"/>
      <c r="G5" s="166"/>
      <c r="H5" s="166"/>
      <c r="I5" s="168"/>
      <c r="J5" s="168"/>
      <c r="K5" s="169"/>
      <c r="L5" s="169"/>
      <c r="M5" s="566" t="s">
        <v>334</v>
      </c>
      <c r="N5" s="566"/>
      <c r="O5" s="566"/>
      <c r="P5" s="566"/>
      <c r="Q5" s="566"/>
      <c r="R5" s="566"/>
      <c r="S5" s="566"/>
      <c r="T5" s="566"/>
      <c r="U5" s="566"/>
      <c r="V5" s="566"/>
      <c r="W5" s="566"/>
      <c r="X5" s="566"/>
      <c r="Y5" s="566"/>
      <c r="Z5" s="566"/>
      <c r="AA5" s="566"/>
      <c r="AB5" s="566"/>
      <c r="AC5" s="566"/>
    </row>
    <row r="6" spans="2:29" ht="25.5" customHeight="1" thickBot="1">
      <c r="B6" s="567" t="s">
        <v>335</v>
      </c>
      <c r="C6" s="568"/>
      <c r="D6" s="568"/>
      <c r="E6" s="568"/>
      <c r="F6" s="568"/>
      <c r="G6" s="569"/>
      <c r="H6" s="570" t="s">
        <v>336</v>
      </c>
      <c r="I6" s="568"/>
      <c r="J6" s="568"/>
      <c r="K6" s="568"/>
      <c r="L6" s="568"/>
      <c r="M6" s="568"/>
      <c r="N6" s="568" t="s">
        <v>337</v>
      </c>
      <c r="O6" s="568"/>
      <c r="P6" s="568"/>
      <c r="Q6" s="568"/>
      <c r="R6" s="568"/>
      <c r="S6" s="568"/>
      <c r="T6" s="570" t="s">
        <v>338</v>
      </c>
      <c r="U6" s="568"/>
      <c r="V6" s="568"/>
      <c r="W6" s="568"/>
      <c r="X6" s="568"/>
      <c r="Y6" s="568"/>
      <c r="Z6" s="568"/>
      <c r="AA6" s="568"/>
      <c r="AB6" s="569"/>
      <c r="AC6" s="166"/>
    </row>
    <row r="7" spans="2:29" ht="19.5" customHeight="1">
      <c r="B7" s="571" t="s">
        <v>339</v>
      </c>
      <c r="C7" s="172" t="s">
        <v>340</v>
      </c>
      <c r="D7" s="172"/>
      <c r="E7" s="172"/>
      <c r="F7" s="173"/>
      <c r="G7" s="174"/>
      <c r="H7" s="173" t="s">
        <v>67</v>
      </c>
      <c r="I7" s="172" t="s">
        <v>341</v>
      </c>
      <c r="J7" s="173"/>
      <c r="K7" s="173"/>
      <c r="L7" s="175"/>
      <c r="M7" s="176"/>
      <c r="N7" s="177" t="s">
        <v>67</v>
      </c>
      <c r="O7" s="172" t="s">
        <v>342</v>
      </c>
      <c r="P7" s="172"/>
      <c r="Q7" s="172"/>
      <c r="R7" s="172"/>
      <c r="S7" s="178"/>
      <c r="T7" s="173" t="s">
        <v>67</v>
      </c>
      <c r="U7" s="179" t="s">
        <v>343</v>
      </c>
      <c r="V7" s="175"/>
      <c r="W7" s="173"/>
      <c r="X7" s="172"/>
      <c r="Y7" s="172"/>
      <c r="Z7" s="172"/>
      <c r="AA7" s="172"/>
      <c r="AB7" s="174"/>
      <c r="AC7" s="166"/>
    </row>
    <row r="8" spans="2:29" ht="19.5" customHeight="1">
      <c r="B8" s="571"/>
      <c r="C8" s="172"/>
      <c r="D8" s="172"/>
      <c r="E8" s="172"/>
      <c r="F8" s="173"/>
      <c r="G8" s="174"/>
      <c r="H8" s="173" t="s">
        <v>67</v>
      </c>
      <c r="I8" s="172" t="s">
        <v>344</v>
      </c>
      <c r="J8" s="173"/>
      <c r="K8" s="173"/>
      <c r="L8" s="175"/>
      <c r="M8" s="176"/>
      <c r="N8" s="177" t="s">
        <v>67</v>
      </c>
      <c r="O8" s="172" t="s">
        <v>345</v>
      </c>
      <c r="P8" s="172"/>
      <c r="Q8" s="172"/>
      <c r="R8" s="172"/>
      <c r="S8" s="178"/>
      <c r="T8" s="173" t="s">
        <v>67</v>
      </c>
      <c r="U8" s="172" t="s">
        <v>346</v>
      </c>
      <c r="V8" s="175"/>
      <c r="W8" s="173"/>
      <c r="X8" s="172"/>
      <c r="Y8" s="172"/>
      <c r="Z8" s="172"/>
      <c r="AA8" s="172"/>
      <c r="AB8" s="174"/>
      <c r="AC8" s="166"/>
    </row>
    <row r="9" spans="2:29" ht="19.5" customHeight="1">
      <c r="B9" s="571"/>
      <c r="C9" s="172"/>
      <c r="D9" s="172"/>
      <c r="E9" s="172"/>
      <c r="F9" s="173"/>
      <c r="G9" s="174"/>
      <c r="H9" s="173" t="s">
        <v>67</v>
      </c>
      <c r="I9" s="172" t="s">
        <v>347</v>
      </c>
      <c r="J9" s="173"/>
      <c r="K9" s="173"/>
      <c r="L9" s="175"/>
      <c r="M9" s="176"/>
      <c r="N9" s="180"/>
      <c r="O9" s="181"/>
      <c r="P9" s="181"/>
      <c r="Q9" s="181"/>
      <c r="R9" s="181"/>
      <c r="S9" s="182"/>
      <c r="T9" s="173"/>
      <c r="U9" s="172"/>
      <c r="V9" s="175"/>
      <c r="W9" s="173"/>
      <c r="X9" s="172"/>
      <c r="Y9" s="172"/>
      <c r="Z9" s="172"/>
      <c r="AA9" s="172"/>
      <c r="AB9" s="174"/>
      <c r="AC9" s="166"/>
    </row>
    <row r="10" spans="2:29" ht="19.5" customHeight="1">
      <c r="B10" s="571"/>
      <c r="C10" s="183" t="s">
        <v>348</v>
      </c>
      <c r="D10" s="184"/>
      <c r="E10" s="184"/>
      <c r="F10" s="185"/>
      <c r="G10" s="186"/>
      <c r="H10" s="185" t="s">
        <v>67</v>
      </c>
      <c r="I10" s="184" t="s">
        <v>341</v>
      </c>
      <c r="J10" s="185"/>
      <c r="K10" s="185"/>
      <c r="L10" s="187"/>
      <c r="M10" s="188"/>
      <c r="N10" s="177" t="s">
        <v>67</v>
      </c>
      <c r="O10" s="172" t="s">
        <v>342</v>
      </c>
      <c r="P10" s="172"/>
      <c r="Q10" s="172"/>
      <c r="R10" s="172"/>
      <c r="S10" s="178"/>
      <c r="T10" s="185" t="s">
        <v>67</v>
      </c>
      <c r="U10" s="184" t="s">
        <v>349</v>
      </c>
      <c r="V10" s="185"/>
      <c r="W10" s="185"/>
      <c r="X10" s="184"/>
      <c r="Y10" s="184"/>
      <c r="Z10" s="184"/>
      <c r="AA10" s="184"/>
      <c r="AB10" s="186"/>
      <c r="AC10" s="166"/>
    </row>
    <row r="11" spans="2:29" ht="19.5" customHeight="1">
      <c r="B11" s="571"/>
      <c r="C11" s="189" t="s">
        <v>350</v>
      </c>
      <c r="D11" s="172"/>
      <c r="E11" s="172"/>
      <c r="F11" s="173"/>
      <c r="G11" s="174"/>
      <c r="H11" s="173" t="s">
        <v>67</v>
      </c>
      <c r="I11" s="172" t="s">
        <v>344</v>
      </c>
      <c r="J11" s="173"/>
      <c r="K11" s="173"/>
      <c r="L11" s="175"/>
      <c r="M11" s="176"/>
      <c r="N11" s="177" t="s">
        <v>67</v>
      </c>
      <c r="O11" s="172" t="s">
        <v>345</v>
      </c>
      <c r="P11" s="172"/>
      <c r="Q11" s="172"/>
      <c r="R11" s="172"/>
      <c r="S11" s="178"/>
      <c r="T11" s="173" t="s">
        <v>67</v>
      </c>
      <c r="U11" s="172" t="s">
        <v>351</v>
      </c>
      <c r="V11" s="173"/>
      <c r="W11" s="173"/>
      <c r="X11" s="172"/>
      <c r="Y11" s="172"/>
      <c r="Z11" s="172"/>
      <c r="AA11" s="172"/>
      <c r="AB11" s="174"/>
      <c r="AC11" s="166"/>
    </row>
    <row r="12" spans="2:29" ht="19.5" customHeight="1">
      <c r="B12" s="571"/>
      <c r="C12" s="190"/>
      <c r="D12" s="191" t="s">
        <v>67</v>
      </c>
      <c r="E12" s="181" t="s">
        <v>352</v>
      </c>
      <c r="F12" s="191" t="s">
        <v>67</v>
      </c>
      <c r="G12" s="192" t="s">
        <v>353</v>
      </c>
      <c r="H12" s="191" t="s">
        <v>67</v>
      </c>
      <c r="I12" s="181" t="s">
        <v>347</v>
      </c>
      <c r="J12" s="191"/>
      <c r="K12" s="191"/>
      <c r="L12" s="193"/>
      <c r="M12" s="194"/>
      <c r="N12" s="180"/>
      <c r="O12" s="181"/>
      <c r="P12" s="181"/>
      <c r="Q12" s="181"/>
      <c r="R12" s="181"/>
      <c r="S12" s="182"/>
      <c r="T12" s="191" t="s">
        <v>67</v>
      </c>
      <c r="U12" s="181" t="s">
        <v>346</v>
      </c>
      <c r="V12" s="191"/>
      <c r="W12" s="191"/>
      <c r="X12" s="181"/>
      <c r="Y12" s="181"/>
      <c r="Z12" s="181"/>
      <c r="AA12" s="181"/>
      <c r="AB12" s="192"/>
      <c r="AC12" s="166"/>
    </row>
    <row r="13" spans="2:29" ht="19.5" customHeight="1">
      <c r="B13" s="571"/>
      <c r="C13" s="172" t="s">
        <v>354</v>
      </c>
      <c r="D13" s="172"/>
      <c r="E13" s="172"/>
      <c r="F13" s="173"/>
      <c r="G13" s="174"/>
      <c r="H13" s="173" t="s">
        <v>67</v>
      </c>
      <c r="I13" s="184" t="s">
        <v>341</v>
      </c>
      <c r="J13" s="173"/>
      <c r="K13" s="173"/>
      <c r="L13" s="175"/>
      <c r="M13" s="176"/>
      <c r="N13" s="177" t="s">
        <v>67</v>
      </c>
      <c r="O13" s="172" t="s">
        <v>342</v>
      </c>
      <c r="P13" s="172"/>
      <c r="Q13" s="172"/>
      <c r="R13" s="172"/>
      <c r="S13" s="178"/>
      <c r="T13" s="173" t="s">
        <v>67</v>
      </c>
      <c r="U13" s="172" t="s">
        <v>355</v>
      </c>
      <c r="V13" s="173"/>
      <c r="W13" s="173"/>
      <c r="X13" s="172"/>
      <c r="Y13" s="172"/>
      <c r="Z13" s="172"/>
      <c r="AA13" s="172"/>
      <c r="AB13" s="174"/>
      <c r="AC13" s="166"/>
    </row>
    <row r="14" spans="2:29" ht="19.5" customHeight="1">
      <c r="B14" s="571"/>
      <c r="C14" s="172"/>
      <c r="D14" s="172"/>
      <c r="E14" s="172"/>
      <c r="F14" s="173"/>
      <c r="G14" s="174"/>
      <c r="H14" s="173" t="s">
        <v>67</v>
      </c>
      <c r="I14" s="172" t="s">
        <v>344</v>
      </c>
      <c r="J14" s="173"/>
      <c r="K14" s="173"/>
      <c r="L14" s="175"/>
      <c r="M14" s="176"/>
      <c r="N14" s="177" t="s">
        <v>67</v>
      </c>
      <c r="O14" s="172" t="s">
        <v>345</v>
      </c>
      <c r="P14" s="172"/>
      <c r="Q14" s="172"/>
      <c r="R14" s="172"/>
      <c r="S14" s="178"/>
      <c r="T14" s="173" t="s">
        <v>67</v>
      </c>
      <c r="U14" s="172" t="s">
        <v>346</v>
      </c>
      <c r="V14" s="173"/>
      <c r="W14" s="173"/>
      <c r="X14" s="172"/>
      <c r="Y14" s="172"/>
      <c r="Z14" s="172"/>
      <c r="AA14" s="172"/>
      <c r="AB14" s="174"/>
      <c r="AC14" s="166"/>
    </row>
    <row r="15" spans="2:29" ht="19.5" customHeight="1">
      <c r="B15" s="572"/>
      <c r="C15" s="172"/>
      <c r="D15" s="172"/>
      <c r="E15" s="172"/>
      <c r="F15" s="173"/>
      <c r="G15" s="174"/>
      <c r="H15" s="173" t="s">
        <v>67</v>
      </c>
      <c r="I15" s="172" t="s">
        <v>347</v>
      </c>
      <c r="J15" s="173"/>
      <c r="K15" s="173"/>
      <c r="L15" s="175"/>
      <c r="M15" s="176"/>
      <c r="N15" s="180"/>
      <c r="O15" s="181"/>
      <c r="P15" s="181"/>
      <c r="Q15" s="181"/>
      <c r="R15" s="181"/>
      <c r="S15" s="182"/>
      <c r="T15" s="173"/>
      <c r="U15" s="195"/>
      <c r="V15" s="173"/>
      <c r="W15" s="173"/>
      <c r="X15" s="172"/>
      <c r="Y15" s="172"/>
      <c r="Z15" s="172"/>
      <c r="AA15" s="172"/>
      <c r="AB15" s="174"/>
      <c r="AC15" s="166"/>
    </row>
    <row r="16" spans="2:29" ht="19.5" customHeight="1">
      <c r="B16" s="571" t="s">
        <v>356</v>
      </c>
      <c r="C16" s="183" t="s">
        <v>357</v>
      </c>
      <c r="D16" s="184"/>
      <c r="E16" s="184"/>
      <c r="F16" s="185"/>
      <c r="G16" s="186"/>
      <c r="H16" s="185" t="s">
        <v>67</v>
      </c>
      <c r="I16" s="184" t="s">
        <v>341</v>
      </c>
      <c r="J16" s="185"/>
      <c r="K16" s="185"/>
      <c r="L16" s="187"/>
      <c r="M16" s="188"/>
      <c r="N16" s="177" t="s">
        <v>67</v>
      </c>
      <c r="O16" s="172" t="s">
        <v>342</v>
      </c>
      <c r="P16" s="172"/>
      <c r="Q16" s="172"/>
      <c r="R16" s="172"/>
      <c r="S16" s="178"/>
      <c r="T16" s="185" t="s">
        <v>67</v>
      </c>
      <c r="U16" s="184" t="s">
        <v>358</v>
      </c>
      <c r="V16" s="185"/>
      <c r="W16" s="185"/>
      <c r="X16" s="184"/>
      <c r="Y16" s="184"/>
      <c r="Z16" s="184"/>
      <c r="AA16" s="184"/>
      <c r="AB16" s="186"/>
      <c r="AC16" s="166"/>
    </row>
    <row r="17" spans="2:29" ht="19.5" customHeight="1">
      <c r="B17" s="571"/>
      <c r="C17" s="189"/>
      <c r="D17" s="172"/>
      <c r="E17" s="172"/>
      <c r="F17" s="173"/>
      <c r="G17" s="174"/>
      <c r="H17" s="173" t="s">
        <v>67</v>
      </c>
      <c r="I17" s="172" t="s">
        <v>344</v>
      </c>
      <c r="J17" s="173"/>
      <c r="K17" s="173"/>
      <c r="L17" s="175"/>
      <c r="M17" s="176"/>
      <c r="N17" s="177" t="s">
        <v>67</v>
      </c>
      <c r="O17" s="172" t="s">
        <v>345</v>
      </c>
      <c r="P17" s="172"/>
      <c r="Q17" s="172"/>
      <c r="R17" s="172"/>
      <c r="S17" s="178"/>
      <c r="T17" s="173" t="s">
        <v>67</v>
      </c>
      <c r="U17" s="172" t="s">
        <v>359</v>
      </c>
      <c r="V17" s="173"/>
      <c r="W17" s="173"/>
      <c r="X17" s="172"/>
      <c r="Y17" s="172"/>
      <c r="Z17" s="172"/>
      <c r="AA17" s="172"/>
      <c r="AB17" s="174"/>
      <c r="AC17" s="166"/>
    </row>
    <row r="18" spans="2:29" ht="19.5" customHeight="1">
      <c r="B18" s="571"/>
      <c r="C18" s="190"/>
      <c r="D18" s="181"/>
      <c r="E18" s="181"/>
      <c r="F18" s="191"/>
      <c r="G18" s="192"/>
      <c r="H18" s="191" t="s">
        <v>67</v>
      </c>
      <c r="I18" s="181" t="s">
        <v>347</v>
      </c>
      <c r="J18" s="191"/>
      <c r="K18" s="191"/>
      <c r="L18" s="193"/>
      <c r="M18" s="194"/>
      <c r="N18" s="180"/>
      <c r="O18" s="181"/>
      <c r="P18" s="181"/>
      <c r="Q18" s="181"/>
      <c r="R18" s="181"/>
      <c r="S18" s="182"/>
      <c r="T18" s="191" t="s">
        <v>67</v>
      </c>
      <c r="U18" s="181" t="s">
        <v>346</v>
      </c>
      <c r="V18" s="191"/>
      <c r="W18" s="191"/>
      <c r="X18" s="181"/>
      <c r="Y18" s="181"/>
      <c r="Z18" s="181"/>
      <c r="AA18" s="181"/>
      <c r="AB18" s="192"/>
      <c r="AC18" s="166"/>
    </row>
    <row r="19" spans="2:29" ht="19.5" customHeight="1">
      <c r="B19" s="571"/>
      <c r="C19" s="172" t="s">
        <v>360</v>
      </c>
      <c r="D19" s="172"/>
      <c r="E19" s="172"/>
      <c r="F19" s="173"/>
      <c r="G19" s="174"/>
      <c r="H19" s="173" t="s">
        <v>67</v>
      </c>
      <c r="I19" s="184" t="s">
        <v>341</v>
      </c>
      <c r="J19" s="173"/>
      <c r="K19" s="173"/>
      <c r="L19" s="175"/>
      <c r="M19" s="176"/>
      <c r="N19" s="177" t="s">
        <v>67</v>
      </c>
      <c r="O19" s="172" t="s">
        <v>342</v>
      </c>
      <c r="P19" s="172"/>
      <c r="Q19" s="172"/>
      <c r="R19" s="172"/>
      <c r="S19" s="178"/>
      <c r="T19" s="173" t="s">
        <v>67</v>
      </c>
      <c r="U19" s="172" t="s">
        <v>361</v>
      </c>
      <c r="V19" s="173"/>
      <c r="W19" s="173"/>
      <c r="X19" s="172"/>
      <c r="Y19" s="172"/>
      <c r="Z19" s="172"/>
      <c r="AA19" s="172"/>
      <c r="AB19" s="174"/>
      <c r="AC19" s="166"/>
    </row>
    <row r="20" spans="2:29" ht="19.5" customHeight="1">
      <c r="B20" s="571"/>
      <c r="C20" s="172" t="s">
        <v>362</v>
      </c>
      <c r="D20" s="172"/>
      <c r="E20" s="172"/>
      <c r="F20" s="173"/>
      <c r="G20" s="174"/>
      <c r="H20" s="173" t="s">
        <v>67</v>
      </c>
      <c r="I20" s="172" t="s">
        <v>344</v>
      </c>
      <c r="J20" s="173"/>
      <c r="K20" s="173"/>
      <c r="L20" s="175"/>
      <c r="M20" s="176"/>
      <c r="N20" s="177" t="s">
        <v>67</v>
      </c>
      <c r="O20" s="172" t="s">
        <v>345</v>
      </c>
      <c r="P20" s="172"/>
      <c r="Q20" s="172"/>
      <c r="R20" s="172"/>
      <c r="S20" s="178"/>
      <c r="T20" s="173" t="s">
        <v>67</v>
      </c>
      <c r="U20" s="172" t="s">
        <v>363</v>
      </c>
      <c r="V20" s="173"/>
      <c r="W20" s="173"/>
      <c r="X20" s="172"/>
      <c r="Y20" s="172"/>
      <c r="Z20" s="172"/>
      <c r="AA20" s="172"/>
      <c r="AB20" s="174"/>
      <c r="AC20" s="166"/>
    </row>
    <row r="21" spans="2:29" ht="19.5" customHeight="1">
      <c r="B21" s="571"/>
      <c r="C21" s="172"/>
      <c r="D21" s="172"/>
      <c r="E21" s="172"/>
      <c r="F21" s="173"/>
      <c r="G21" s="174"/>
      <c r="H21" s="173" t="s">
        <v>67</v>
      </c>
      <c r="I21" s="172" t="s">
        <v>347</v>
      </c>
      <c r="J21" s="173"/>
      <c r="K21" s="173"/>
      <c r="L21" s="175"/>
      <c r="M21" s="176"/>
      <c r="N21" s="177"/>
      <c r="O21" s="172"/>
      <c r="P21" s="172"/>
      <c r="Q21" s="172"/>
      <c r="R21" s="172"/>
      <c r="S21" s="178"/>
      <c r="T21" s="173" t="s">
        <v>67</v>
      </c>
      <c r="U21" s="172" t="s">
        <v>364</v>
      </c>
      <c r="V21" s="173"/>
      <c r="W21" s="173"/>
      <c r="X21" s="172"/>
      <c r="Y21" s="172"/>
      <c r="Z21" s="172"/>
      <c r="AA21" s="172"/>
      <c r="AB21" s="174"/>
      <c r="AC21" s="166"/>
    </row>
    <row r="22" spans="2:29" ht="19.5" customHeight="1">
      <c r="B22" s="571"/>
      <c r="C22" s="172"/>
      <c r="D22" s="172"/>
      <c r="E22" s="172"/>
      <c r="F22" s="173"/>
      <c r="G22" s="174"/>
      <c r="H22" s="172"/>
      <c r="I22" s="173"/>
      <c r="J22" s="173"/>
      <c r="K22" s="175"/>
      <c r="L22" s="172"/>
      <c r="M22" s="176"/>
      <c r="N22" s="189"/>
      <c r="O22" s="172"/>
      <c r="P22" s="172"/>
      <c r="Q22" s="172"/>
      <c r="R22" s="172"/>
      <c r="S22" s="196"/>
      <c r="T22" s="173" t="s">
        <v>67</v>
      </c>
      <c r="U22" s="172" t="s">
        <v>365</v>
      </c>
      <c r="V22" s="173"/>
      <c r="W22" s="173"/>
      <c r="X22" s="172"/>
      <c r="Y22" s="172"/>
      <c r="Z22" s="172"/>
      <c r="AA22" s="172"/>
      <c r="AB22" s="174"/>
      <c r="AC22" s="166"/>
    </row>
    <row r="23" spans="2:29" ht="19.5" customHeight="1" thickBot="1">
      <c r="B23" s="600"/>
      <c r="C23" s="197"/>
      <c r="D23" s="197"/>
      <c r="E23" s="197"/>
      <c r="F23" s="198"/>
      <c r="G23" s="199"/>
      <c r="H23" s="197"/>
      <c r="I23" s="198"/>
      <c r="J23" s="198"/>
      <c r="K23" s="200"/>
      <c r="L23" s="197"/>
      <c r="M23" s="201"/>
      <c r="N23" s="202"/>
      <c r="O23" s="197"/>
      <c r="P23" s="197"/>
      <c r="Q23" s="197"/>
      <c r="R23" s="197"/>
      <c r="S23" s="203"/>
      <c r="T23" s="204" t="s">
        <v>67</v>
      </c>
      <c r="U23" s="197" t="s">
        <v>346</v>
      </c>
      <c r="V23" s="198"/>
      <c r="W23" s="198"/>
      <c r="X23" s="197"/>
      <c r="Y23" s="197"/>
      <c r="Z23" s="197"/>
      <c r="AA23" s="197"/>
      <c r="AB23" s="199"/>
      <c r="AC23" s="166"/>
    </row>
    <row r="24" spans="2:29" ht="12" customHeight="1">
      <c r="B24" s="205"/>
      <c r="C24" s="206"/>
      <c r="D24" s="206"/>
      <c r="E24" s="206"/>
      <c r="F24" s="173"/>
      <c r="G24" s="172"/>
      <c r="H24" s="172"/>
      <c r="I24" s="173"/>
      <c r="J24" s="173"/>
      <c r="K24" s="175"/>
      <c r="L24" s="172"/>
      <c r="M24" s="172"/>
      <c r="N24" s="172"/>
      <c r="O24" s="172"/>
      <c r="P24" s="172"/>
      <c r="Q24" s="172"/>
      <c r="R24" s="172"/>
      <c r="S24" s="175"/>
      <c r="T24" s="172"/>
      <c r="U24" s="175"/>
      <c r="V24" s="173"/>
      <c r="W24" s="173"/>
      <c r="X24" s="172"/>
      <c r="Y24" s="172"/>
      <c r="Z24" s="172"/>
      <c r="AA24" s="172"/>
      <c r="AB24" s="172"/>
      <c r="AC24" s="166"/>
    </row>
    <row r="25" spans="2:29" ht="19.5" customHeight="1" thickBot="1">
      <c r="B25" s="207" t="s">
        <v>366</v>
      </c>
      <c r="C25" s="208"/>
      <c r="D25" s="208"/>
      <c r="E25" s="208"/>
      <c r="F25" s="208"/>
      <c r="G25" s="208"/>
      <c r="H25" s="208"/>
      <c r="I25" s="208"/>
      <c r="J25" s="208"/>
      <c r="K25" s="208"/>
      <c r="L25" s="208"/>
      <c r="M25" s="166"/>
      <c r="N25" s="166"/>
      <c r="O25" s="166"/>
      <c r="P25" s="166"/>
      <c r="Q25" s="166"/>
      <c r="R25" s="166"/>
      <c r="S25" s="166"/>
      <c r="T25" s="166"/>
      <c r="U25" s="166"/>
      <c r="V25" s="166"/>
      <c r="W25" s="166"/>
      <c r="X25" s="166"/>
      <c r="Y25" s="209"/>
      <c r="Z25" s="166"/>
      <c r="AA25" s="166"/>
      <c r="AB25" s="210" t="s">
        <v>367</v>
      </c>
      <c r="AC25" s="166"/>
    </row>
    <row r="26" spans="2:29" ht="19.5" customHeight="1">
      <c r="B26" s="601"/>
      <c r="C26" s="602"/>
      <c r="D26" s="602"/>
      <c r="E26" s="602"/>
      <c r="F26" s="602"/>
      <c r="G26" s="602"/>
      <c r="H26" s="602"/>
      <c r="I26" s="602"/>
      <c r="J26" s="602"/>
      <c r="K26" s="602"/>
      <c r="L26" s="602"/>
      <c r="M26" s="211"/>
      <c r="N26" s="605" t="s">
        <v>368</v>
      </c>
      <c r="O26" s="606"/>
      <c r="P26" s="606"/>
      <c r="Q26" s="606"/>
      <c r="R26" s="212"/>
      <c r="S26" s="213"/>
      <c r="T26" s="213"/>
      <c r="U26" s="213"/>
      <c r="V26" s="213"/>
      <c r="W26" s="213"/>
      <c r="X26" s="214"/>
      <c r="Y26" s="214"/>
      <c r="Z26" s="214"/>
      <c r="AA26" s="214"/>
      <c r="AB26" s="215"/>
      <c r="AC26" s="166"/>
    </row>
    <row r="27" spans="2:29" ht="19.5" customHeight="1" thickBot="1">
      <c r="B27" s="603"/>
      <c r="C27" s="604"/>
      <c r="D27" s="604"/>
      <c r="E27" s="604"/>
      <c r="F27" s="604"/>
      <c r="G27" s="604"/>
      <c r="H27" s="604"/>
      <c r="I27" s="604"/>
      <c r="J27" s="604"/>
      <c r="K27" s="604"/>
      <c r="L27" s="604"/>
      <c r="M27" s="216"/>
      <c r="N27" s="607"/>
      <c r="O27" s="607"/>
      <c r="P27" s="607"/>
      <c r="Q27" s="607"/>
      <c r="R27" s="217"/>
      <c r="S27" s="608" t="s">
        <v>369</v>
      </c>
      <c r="T27" s="609"/>
      <c r="U27" s="609"/>
      <c r="V27" s="609"/>
      <c r="W27" s="610"/>
      <c r="X27" s="611" t="s">
        <v>370</v>
      </c>
      <c r="Y27" s="611"/>
      <c r="Z27" s="611"/>
      <c r="AA27" s="611"/>
      <c r="AB27" s="612"/>
      <c r="AC27" s="166"/>
    </row>
    <row r="28" spans="2:29" ht="19.5" customHeight="1">
      <c r="B28" s="218"/>
      <c r="C28" s="613" t="s">
        <v>371</v>
      </c>
      <c r="D28" s="613"/>
      <c r="E28" s="613"/>
      <c r="F28" s="613"/>
      <c r="G28" s="613"/>
      <c r="H28" s="613"/>
      <c r="I28" s="613"/>
      <c r="J28" s="615" t="s">
        <v>372</v>
      </c>
      <c r="K28" s="615"/>
      <c r="L28" s="617" t="s">
        <v>373</v>
      </c>
      <c r="M28" s="619">
        <f>S28+X28</f>
        <v>1000</v>
      </c>
      <c r="N28" s="587"/>
      <c r="O28" s="587"/>
      <c r="P28" s="587"/>
      <c r="Q28" s="587"/>
      <c r="R28" s="620"/>
      <c r="S28" s="586">
        <v>500</v>
      </c>
      <c r="T28" s="587"/>
      <c r="U28" s="587"/>
      <c r="V28" s="587"/>
      <c r="W28" s="620"/>
      <c r="X28" s="586">
        <v>500</v>
      </c>
      <c r="Y28" s="587"/>
      <c r="Z28" s="587"/>
      <c r="AA28" s="587"/>
      <c r="AB28" s="588"/>
      <c r="AC28" s="166"/>
    </row>
    <row r="29" spans="2:29" ht="19.5" customHeight="1">
      <c r="B29" s="219"/>
      <c r="C29" s="614"/>
      <c r="D29" s="614"/>
      <c r="E29" s="614"/>
      <c r="F29" s="614"/>
      <c r="G29" s="614"/>
      <c r="H29" s="614"/>
      <c r="I29" s="614"/>
      <c r="J29" s="616"/>
      <c r="K29" s="616"/>
      <c r="L29" s="618"/>
      <c r="M29" s="621"/>
      <c r="N29" s="590"/>
      <c r="O29" s="590"/>
      <c r="P29" s="590"/>
      <c r="Q29" s="590"/>
      <c r="R29" s="622"/>
      <c r="S29" s="589"/>
      <c r="T29" s="590"/>
      <c r="U29" s="590"/>
      <c r="V29" s="590"/>
      <c r="W29" s="622"/>
      <c r="X29" s="589"/>
      <c r="Y29" s="590"/>
      <c r="Z29" s="590"/>
      <c r="AA29" s="590"/>
      <c r="AB29" s="591"/>
      <c r="AC29" s="166"/>
    </row>
    <row r="30" spans="2:29" ht="19.5" customHeight="1">
      <c r="B30" s="218"/>
      <c r="C30" s="172"/>
      <c r="D30" s="172"/>
      <c r="E30" s="220"/>
      <c r="F30" s="172" t="s">
        <v>368</v>
      </c>
      <c r="G30" s="172"/>
      <c r="H30" s="172"/>
      <c r="I30" s="172"/>
      <c r="J30" s="172"/>
      <c r="K30" s="172"/>
      <c r="L30" s="221" t="s">
        <v>374</v>
      </c>
      <c r="M30" s="592">
        <f>S30+X30</f>
        <v>0</v>
      </c>
      <c r="N30" s="593"/>
      <c r="O30" s="593"/>
      <c r="P30" s="593"/>
      <c r="Q30" s="593"/>
      <c r="R30" s="593"/>
      <c r="S30" s="594"/>
      <c r="T30" s="595"/>
      <c r="U30" s="595"/>
      <c r="V30" s="595"/>
      <c r="W30" s="596"/>
      <c r="X30" s="595"/>
      <c r="Y30" s="595"/>
      <c r="Z30" s="595"/>
      <c r="AA30" s="595"/>
      <c r="AB30" s="597"/>
      <c r="AC30" s="166"/>
    </row>
    <row r="31" spans="2:29" ht="19.5" customHeight="1">
      <c r="B31" s="218"/>
      <c r="C31" s="172"/>
      <c r="D31" s="172"/>
      <c r="E31" s="222"/>
      <c r="F31" s="223"/>
      <c r="G31" s="224" t="s">
        <v>375</v>
      </c>
      <c r="H31" s="225"/>
      <c r="I31" s="225"/>
      <c r="J31" s="225"/>
      <c r="K31" s="225"/>
      <c r="L31" s="226" t="s">
        <v>376</v>
      </c>
      <c r="M31" s="227"/>
      <c r="N31" s="228" t="s">
        <v>377</v>
      </c>
      <c r="O31" s="598">
        <f>T31+Y31</f>
        <v>0</v>
      </c>
      <c r="P31" s="598"/>
      <c r="Q31" s="598"/>
      <c r="R31" s="229" t="s">
        <v>378</v>
      </c>
      <c r="S31" s="230" t="s">
        <v>377</v>
      </c>
      <c r="T31" s="599"/>
      <c r="U31" s="599"/>
      <c r="V31" s="599"/>
      <c r="W31" s="231" t="s">
        <v>378</v>
      </c>
      <c r="X31" s="232" t="s">
        <v>379</v>
      </c>
      <c r="Y31" s="599"/>
      <c r="Z31" s="599"/>
      <c r="AA31" s="599"/>
      <c r="AB31" s="233" t="s">
        <v>378</v>
      </c>
      <c r="AC31" s="208"/>
    </row>
    <row r="32" spans="2:29" ht="19.5" customHeight="1">
      <c r="B32" s="218"/>
      <c r="C32" s="628" t="s">
        <v>380</v>
      </c>
      <c r="D32" s="234"/>
      <c r="E32" s="220"/>
      <c r="F32" s="629" t="s">
        <v>381</v>
      </c>
      <c r="G32" s="629"/>
      <c r="H32" s="629"/>
      <c r="I32" s="629"/>
      <c r="J32" s="629"/>
      <c r="K32" s="172"/>
      <c r="L32" s="617" t="s">
        <v>382</v>
      </c>
      <c r="M32" s="630"/>
      <c r="N32" s="631"/>
      <c r="O32" s="631"/>
      <c r="P32" s="631"/>
      <c r="Q32" s="631"/>
      <c r="R32" s="632"/>
      <c r="S32" s="235" t="s">
        <v>383</v>
      </c>
      <c r="T32" s="633"/>
      <c r="U32" s="633"/>
      <c r="V32" s="633"/>
      <c r="W32" s="236" t="s">
        <v>384</v>
      </c>
      <c r="X32" s="634"/>
      <c r="Y32" s="633"/>
      <c r="Z32" s="633"/>
      <c r="AA32" s="633"/>
      <c r="AB32" s="635"/>
      <c r="AC32" s="166"/>
    </row>
    <row r="33" spans="2:29" ht="19.5" customHeight="1">
      <c r="B33" s="218"/>
      <c r="C33" s="628"/>
      <c r="D33" s="234"/>
      <c r="E33" s="220"/>
      <c r="F33" s="629"/>
      <c r="G33" s="629"/>
      <c r="H33" s="629"/>
      <c r="I33" s="629"/>
      <c r="J33" s="629"/>
      <c r="K33" s="172"/>
      <c r="L33" s="617"/>
      <c r="M33" s="636">
        <f>SUM(S33:AB33)</f>
        <v>0</v>
      </c>
      <c r="N33" s="637"/>
      <c r="O33" s="637"/>
      <c r="P33" s="637"/>
      <c r="Q33" s="637"/>
      <c r="R33" s="638"/>
      <c r="S33" s="639">
        <f>SUM(S34:W41)</f>
        <v>0</v>
      </c>
      <c r="T33" s="640"/>
      <c r="U33" s="640"/>
      <c r="V33" s="640"/>
      <c r="W33" s="641"/>
      <c r="X33" s="639">
        <f>SUM(X34:AB41)</f>
        <v>0</v>
      </c>
      <c r="Y33" s="640"/>
      <c r="Z33" s="640"/>
      <c r="AA33" s="640"/>
      <c r="AB33" s="642"/>
      <c r="AC33" s="166"/>
    </row>
    <row r="34" spans="2:29" ht="19.5" customHeight="1">
      <c r="B34" s="218"/>
      <c r="C34" s="628"/>
      <c r="D34" s="234"/>
      <c r="E34" s="220"/>
      <c r="F34" s="172"/>
      <c r="G34" s="237" t="s">
        <v>385</v>
      </c>
      <c r="H34" s="238"/>
      <c r="I34" s="238"/>
      <c r="J34" s="238"/>
      <c r="K34" s="238"/>
      <c r="L34" s="226" t="s">
        <v>386</v>
      </c>
      <c r="M34" s="626">
        <f t="shared" ref="M34:M41" si="0">S34+X34</f>
        <v>0</v>
      </c>
      <c r="N34" s="627"/>
      <c r="O34" s="627"/>
      <c r="P34" s="627"/>
      <c r="Q34" s="627"/>
      <c r="R34" s="627"/>
      <c r="S34" s="623"/>
      <c r="T34" s="599"/>
      <c r="U34" s="599"/>
      <c r="V34" s="599"/>
      <c r="W34" s="624"/>
      <c r="X34" s="599"/>
      <c r="Y34" s="599"/>
      <c r="Z34" s="599"/>
      <c r="AA34" s="599"/>
      <c r="AB34" s="625"/>
      <c r="AC34" s="166"/>
    </row>
    <row r="35" spans="2:29" ht="19.5" customHeight="1">
      <c r="B35" s="218"/>
      <c r="C35" s="628"/>
      <c r="D35" s="234"/>
      <c r="E35" s="220"/>
      <c r="F35" s="172"/>
      <c r="G35" s="237" t="s">
        <v>387</v>
      </c>
      <c r="H35" s="238"/>
      <c r="I35" s="238"/>
      <c r="J35" s="238"/>
      <c r="K35" s="238"/>
      <c r="L35" s="226" t="s">
        <v>388</v>
      </c>
      <c r="M35" s="626">
        <f t="shared" si="0"/>
        <v>0</v>
      </c>
      <c r="N35" s="627"/>
      <c r="O35" s="627"/>
      <c r="P35" s="627"/>
      <c r="Q35" s="627"/>
      <c r="R35" s="627"/>
      <c r="S35" s="623"/>
      <c r="T35" s="599"/>
      <c r="U35" s="599"/>
      <c r="V35" s="599"/>
      <c r="W35" s="624"/>
      <c r="X35" s="599"/>
      <c r="Y35" s="599"/>
      <c r="Z35" s="599"/>
      <c r="AA35" s="599"/>
      <c r="AB35" s="625"/>
      <c r="AC35" s="166"/>
    </row>
    <row r="36" spans="2:29" ht="19.5" customHeight="1">
      <c r="B36" s="218"/>
      <c r="C36" s="628"/>
      <c r="D36" s="234"/>
      <c r="E36" s="220"/>
      <c r="F36" s="172"/>
      <c r="G36" s="237" t="s">
        <v>389</v>
      </c>
      <c r="H36" s="238"/>
      <c r="I36" s="238"/>
      <c r="J36" s="238"/>
      <c r="K36" s="238"/>
      <c r="L36" s="226" t="s">
        <v>390</v>
      </c>
      <c r="M36" s="626">
        <f t="shared" si="0"/>
        <v>0</v>
      </c>
      <c r="N36" s="627"/>
      <c r="O36" s="627"/>
      <c r="P36" s="627"/>
      <c r="Q36" s="627"/>
      <c r="R36" s="627"/>
      <c r="S36" s="623"/>
      <c r="T36" s="599"/>
      <c r="U36" s="599"/>
      <c r="V36" s="599"/>
      <c r="W36" s="624"/>
      <c r="X36" s="599"/>
      <c r="Y36" s="599"/>
      <c r="Z36" s="599"/>
      <c r="AA36" s="599"/>
      <c r="AB36" s="625"/>
      <c r="AC36" s="166"/>
    </row>
    <row r="37" spans="2:29" ht="19.5" customHeight="1">
      <c r="B37" s="218"/>
      <c r="C37" s="628"/>
      <c r="D37" s="234"/>
      <c r="E37" s="220"/>
      <c r="F37" s="172"/>
      <c r="G37" s="645" t="s">
        <v>391</v>
      </c>
      <c r="H37" s="646"/>
      <c r="I37" s="646"/>
      <c r="J37" s="646"/>
      <c r="K37" s="646"/>
      <c r="L37" s="226" t="s">
        <v>392</v>
      </c>
      <c r="M37" s="626">
        <f>S37+X37</f>
        <v>0</v>
      </c>
      <c r="N37" s="627"/>
      <c r="O37" s="627"/>
      <c r="P37" s="627"/>
      <c r="Q37" s="627"/>
      <c r="R37" s="627"/>
      <c r="S37" s="623"/>
      <c r="T37" s="599"/>
      <c r="U37" s="599"/>
      <c r="V37" s="599"/>
      <c r="W37" s="624"/>
      <c r="X37" s="599"/>
      <c r="Y37" s="599"/>
      <c r="Z37" s="599"/>
      <c r="AA37" s="599"/>
      <c r="AB37" s="625"/>
      <c r="AC37" s="166"/>
    </row>
    <row r="38" spans="2:29" ht="19.5" customHeight="1">
      <c r="B38" s="218"/>
      <c r="C38" s="628"/>
      <c r="D38" s="234"/>
      <c r="E38" s="220"/>
      <c r="F38" s="172"/>
      <c r="G38" s="645" t="s">
        <v>393</v>
      </c>
      <c r="H38" s="646"/>
      <c r="I38" s="646"/>
      <c r="J38" s="646"/>
      <c r="K38" s="646"/>
      <c r="L38" s="226" t="s">
        <v>394</v>
      </c>
      <c r="M38" s="626">
        <f t="shared" si="0"/>
        <v>0</v>
      </c>
      <c r="N38" s="627"/>
      <c r="O38" s="627"/>
      <c r="P38" s="627"/>
      <c r="Q38" s="627"/>
      <c r="R38" s="627"/>
      <c r="S38" s="623"/>
      <c r="T38" s="599"/>
      <c r="U38" s="599"/>
      <c r="V38" s="599"/>
      <c r="W38" s="624"/>
      <c r="X38" s="599"/>
      <c r="Y38" s="599"/>
      <c r="Z38" s="599"/>
      <c r="AA38" s="599"/>
      <c r="AB38" s="625"/>
      <c r="AC38" s="166"/>
    </row>
    <row r="39" spans="2:29" ht="19.5" customHeight="1">
      <c r="B39" s="218"/>
      <c r="C39" s="628"/>
      <c r="D39" s="234"/>
      <c r="E39" s="220"/>
      <c r="F39" s="172"/>
      <c r="G39" s="237" t="s">
        <v>395</v>
      </c>
      <c r="H39" s="238"/>
      <c r="I39" s="643" t="s">
        <v>396</v>
      </c>
      <c r="J39" s="644"/>
      <c r="K39" s="644"/>
      <c r="L39" s="226" t="s">
        <v>397</v>
      </c>
      <c r="M39" s="626">
        <f t="shared" si="0"/>
        <v>0</v>
      </c>
      <c r="N39" s="627"/>
      <c r="O39" s="627"/>
      <c r="P39" s="627"/>
      <c r="Q39" s="627"/>
      <c r="R39" s="627"/>
      <c r="S39" s="623"/>
      <c r="T39" s="599"/>
      <c r="U39" s="599"/>
      <c r="V39" s="599"/>
      <c r="W39" s="624"/>
      <c r="X39" s="599"/>
      <c r="Y39" s="599"/>
      <c r="Z39" s="599"/>
      <c r="AA39" s="599"/>
      <c r="AB39" s="625"/>
      <c r="AC39" s="166"/>
    </row>
    <row r="40" spans="2:29" ht="19.5" customHeight="1">
      <c r="B40" s="218"/>
      <c r="C40" s="628"/>
      <c r="D40" s="234"/>
      <c r="E40" s="220"/>
      <c r="F40" s="172"/>
      <c r="G40" s="237" t="s">
        <v>395</v>
      </c>
      <c r="H40" s="238"/>
      <c r="I40" s="643" t="s">
        <v>396</v>
      </c>
      <c r="J40" s="644"/>
      <c r="K40" s="644"/>
      <c r="L40" s="226" t="s">
        <v>398</v>
      </c>
      <c r="M40" s="626">
        <f>S40+X40</f>
        <v>0</v>
      </c>
      <c r="N40" s="627"/>
      <c r="O40" s="627"/>
      <c r="P40" s="627"/>
      <c r="Q40" s="627"/>
      <c r="R40" s="627"/>
      <c r="S40" s="623"/>
      <c r="T40" s="599"/>
      <c r="U40" s="599"/>
      <c r="V40" s="599"/>
      <c r="W40" s="624"/>
      <c r="X40" s="599"/>
      <c r="Y40" s="599"/>
      <c r="Z40" s="599"/>
      <c r="AA40" s="599"/>
      <c r="AB40" s="625"/>
      <c r="AC40" s="166"/>
    </row>
    <row r="41" spans="2:29" ht="19.5" customHeight="1">
      <c r="B41" s="218"/>
      <c r="C41" s="172"/>
      <c r="D41" s="172"/>
      <c r="E41" s="222"/>
      <c r="F41" s="223"/>
      <c r="G41" s="237" t="s">
        <v>395</v>
      </c>
      <c r="H41" s="238"/>
      <c r="I41" s="643" t="s">
        <v>396</v>
      </c>
      <c r="J41" s="644"/>
      <c r="K41" s="644"/>
      <c r="L41" s="226" t="s">
        <v>399</v>
      </c>
      <c r="M41" s="626">
        <f t="shared" si="0"/>
        <v>0</v>
      </c>
      <c r="N41" s="627"/>
      <c r="O41" s="627"/>
      <c r="P41" s="627"/>
      <c r="Q41" s="627"/>
      <c r="R41" s="627"/>
      <c r="S41" s="623"/>
      <c r="T41" s="599"/>
      <c r="U41" s="599"/>
      <c r="V41" s="599"/>
      <c r="W41" s="624"/>
      <c r="X41" s="599"/>
      <c r="Y41" s="599"/>
      <c r="Z41" s="599"/>
      <c r="AA41" s="599"/>
      <c r="AB41" s="625"/>
      <c r="AC41" s="166"/>
    </row>
    <row r="42" spans="2:29" ht="19.5" customHeight="1">
      <c r="B42" s="218"/>
      <c r="C42" s="172"/>
      <c r="D42" s="172"/>
      <c r="E42" s="220"/>
      <c r="F42" s="172" t="s">
        <v>400</v>
      </c>
      <c r="G42" s="172"/>
      <c r="H42" s="172"/>
      <c r="I42" s="172"/>
      <c r="J42" s="615" t="s">
        <v>401</v>
      </c>
      <c r="K42" s="615"/>
      <c r="L42" s="221" t="s">
        <v>402</v>
      </c>
      <c r="M42" s="592">
        <f>M30-M33</f>
        <v>0</v>
      </c>
      <c r="N42" s="593"/>
      <c r="O42" s="593"/>
      <c r="P42" s="593"/>
      <c r="Q42" s="593"/>
      <c r="R42" s="593"/>
      <c r="S42" s="655">
        <f>S30-S33</f>
        <v>0</v>
      </c>
      <c r="T42" s="593"/>
      <c r="U42" s="593"/>
      <c r="V42" s="593"/>
      <c r="W42" s="656"/>
      <c r="X42" s="593">
        <f>X30-X33</f>
        <v>0</v>
      </c>
      <c r="Y42" s="593"/>
      <c r="Z42" s="593"/>
      <c r="AA42" s="593"/>
      <c r="AB42" s="657"/>
      <c r="AC42" s="166"/>
    </row>
    <row r="43" spans="2:29" ht="19.5" customHeight="1">
      <c r="B43" s="218"/>
      <c r="C43" s="172"/>
      <c r="D43" s="172"/>
      <c r="E43" s="220"/>
      <c r="F43" s="172"/>
      <c r="G43" s="239" t="s">
        <v>375</v>
      </c>
      <c r="H43" s="240"/>
      <c r="I43" s="240"/>
      <c r="J43" s="241"/>
      <c r="K43" s="241"/>
      <c r="L43" s="242" t="s">
        <v>403</v>
      </c>
      <c r="M43" s="243"/>
      <c r="N43" s="244" t="s">
        <v>377</v>
      </c>
      <c r="O43" s="647"/>
      <c r="P43" s="647"/>
      <c r="Q43" s="647"/>
      <c r="R43" s="245" t="s">
        <v>378</v>
      </c>
      <c r="S43" s="246" t="s">
        <v>377</v>
      </c>
      <c r="T43" s="647"/>
      <c r="U43" s="647"/>
      <c r="V43" s="647"/>
      <c r="W43" s="247" t="s">
        <v>378</v>
      </c>
      <c r="X43" s="244" t="s">
        <v>379</v>
      </c>
      <c r="Y43" s="647"/>
      <c r="Z43" s="647"/>
      <c r="AA43" s="647"/>
      <c r="AB43" s="248" t="s">
        <v>378</v>
      </c>
      <c r="AC43" s="166"/>
    </row>
    <row r="44" spans="2:29" ht="19.5" customHeight="1">
      <c r="B44" s="249"/>
      <c r="C44" s="250"/>
      <c r="D44" s="250"/>
      <c r="E44" s="251"/>
      <c r="F44" s="648" t="s">
        <v>368</v>
      </c>
      <c r="G44" s="648"/>
      <c r="H44" s="648"/>
      <c r="I44" s="250"/>
      <c r="J44" s="250"/>
      <c r="K44" s="250"/>
      <c r="L44" s="252" t="s">
        <v>404</v>
      </c>
      <c r="M44" s="649">
        <f>S44+X44</f>
        <v>0</v>
      </c>
      <c r="N44" s="650"/>
      <c r="O44" s="650"/>
      <c r="P44" s="650"/>
      <c r="Q44" s="650"/>
      <c r="R44" s="650"/>
      <c r="S44" s="651"/>
      <c r="T44" s="652"/>
      <c r="U44" s="652"/>
      <c r="V44" s="652"/>
      <c r="W44" s="653"/>
      <c r="X44" s="652"/>
      <c r="Y44" s="652"/>
      <c r="Z44" s="652"/>
      <c r="AA44" s="652"/>
      <c r="AB44" s="654"/>
      <c r="AC44" s="166"/>
    </row>
    <row r="45" spans="2:29" ht="19.5" customHeight="1">
      <c r="B45" s="218"/>
      <c r="C45" s="628" t="s">
        <v>405</v>
      </c>
      <c r="D45" s="234"/>
      <c r="E45" s="253"/>
      <c r="F45" s="658" t="s">
        <v>406</v>
      </c>
      <c r="G45" s="658"/>
      <c r="H45" s="658"/>
      <c r="I45" s="658"/>
      <c r="J45" s="658"/>
      <c r="K45" s="254"/>
      <c r="L45" s="659" t="s">
        <v>407</v>
      </c>
      <c r="M45" s="660"/>
      <c r="N45" s="633"/>
      <c r="O45" s="633"/>
      <c r="P45" s="633"/>
      <c r="Q45" s="633"/>
      <c r="R45" s="661"/>
      <c r="S45" s="235" t="s">
        <v>383</v>
      </c>
      <c r="T45" s="633"/>
      <c r="U45" s="633"/>
      <c r="V45" s="633"/>
      <c r="W45" s="255" t="s">
        <v>384</v>
      </c>
      <c r="X45" s="634"/>
      <c r="Y45" s="633"/>
      <c r="Z45" s="633"/>
      <c r="AA45" s="633"/>
      <c r="AB45" s="635"/>
      <c r="AC45" s="166"/>
    </row>
    <row r="46" spans="2:29" ht="19.5" customHeight="1">
      <c r="B46" s="218"/>
      <c r="C46" s="628"/>
      <c r="D46" s="234"/>
      <c r="E46" s="220"/>
      <c r="F46" s="629"/>
      <c r="G46" s="629"/>
      <c r="H46" s="629"/>
      <c r="I46" s="629"/>
      <c r="J46" s="629"/>
      <c r="K46" s="172"/>
      <c r="L46" s="617"/>
      <c r="M46" s="636">
        <f>SUM(S46:AB46)</f>
        <v>0</v>
      </c>
      <c r="N46" s="637"/>
      <c r="O46" s="637"/>
      <c r="P46" s="637"/>
      <c r="Q46" s="637"/>
      <c r="R46" s="638"/>
      <c r="S46" s="639">
        <f>SUM(S47:W49)</f>
        <v>0</v>
      </c>
      <c r="T46" s="640"/>
      <c r="U46" s="640"/>
      <c r="V46" s="640"/>
      <c r="W46" s="641"/>
      <c r="X46" s="639">
        <f>SUM(X47:AB49)</f>
        <v>0</v>
      </c>
      <c r="Y46" s="640"/>
      <c r="Z46" s="640"/>
      <c r="AA46" s="640"/>
      <c r="AB46" s="642"/>
      <c r="AC46" s="166"/>
    </row>
    <row r="47" spans="2:29" ht="19.5" customHeight="1">
      <c r="B47" s="218"/>
      <c r="C47" s="628"/>
      <c r="D47" s="234"/>
      <c r="E47" s="220"/>
      <c r="F47" s="172"/>
      <c r="G47" s="645" t="s">
        <v>408</v>
      </c>
      <c r="H47" s="646"/>
      <c r="I47" s="646"/>
      <c r="J47" s="646"/>
      <c r="K47" s="646"/>
      <c r="L47" s="256"/>
      <c r="M47" s="626">
        <f>S47+X47</f>
        <v>0</v>
      </c>
      <c r="N47" s="627"/>
      <c r="O47" s="627"/>
      <c r="P47" s="627"/>
      <c r="Q47" s="627"/>
      <c r="R47" s="627"/>
      <c r="S47" s="623"/>
      <c r="T47" s="599"/>
      <c r="U47" s="599"/>
      <c r="V47" s="599"/>
      <c r="W47" s="624"/>
      <c r="X47" s="599"/>
      <c r="Y47" s="599"/>
      <c r="Z47" s="599"/>
      <c r="AA47" s="599"/>
      <c r="AB47" s="625"/>
      <c r="AC47" s="166"/>
    </row>
    <row r="48" spans="2:29" ht="19.5" customHeight="1">
      <c r="B48" s="218"/>
      <c r="C48" s="628"/>
      <c r="D48" s="234"/>
      <c r="E48" s="220"/>
      <c r="F48" s="172"/>
      <c r="G48" s="237" t="s">
        <v>409</v>
      </c>
      <c r="H48" s="238"/>
      <c r="I48" s="643" t="s">
        <v>396</v>
      </c>
      <c r="J48" s="644"/>
      <c r="K48" s="644"/>
      <c r="L48" s="256"/>
      <c r="M48" s="626">
        <f>S48+X48</f>
        <v>0</v>
      </c>
      <c r="N48" s="627"/>
      <c r="O48" s="627"/>
      <c r="P48" s="627"/>
      <c r="Q48" s="627"/>
      <c r="R48" s="627"/>
      <c r="S48" s="623"/>
      <c r="T48" s="599"/>
      <c r="U48" s="599"/>
      <c r="V48" s="599"/>
      <c r="W48" s="624"/>
      <c r="X48" s="599"/>
      <c r="Y48" s="599"/>
      <c r="Z48" s="599"/>
      <c r="AA48" s="599"/>
      <c r="AB48" s="625"/>
      <c r="AC48" s="166"/>
    </row>
    <row r="49" spans="2:29" ht="19.5" customHeight="1">
      <c r="B49" s="218"/>
      <c r="C49" s="628"/>
      <c r="D49" s="234"/>
      <c r="E49" s="220"/>
      <c r="F49" s="172"/>
      <c r="G49" s="237" t="s">
        <v>409</v>
      </c>
      <c r="H49" s="238"/>
      <c r="I49" s="643" t="s">
        <v>396</v>
      </c>
      <c r="J49" s="644"/>
      <c r="K49" s="644"/>
      <c r="L49" s="256"/>
      <c r="M49" s="626">
        <f>S49+X49</f>
        <v>0</v>
      </c>
      <c r="N49" s="627"/>
      <c r="O49" s="627"/>
      <c r="P49" s="627"/>
      <c r="Q49" s="627"/>
      <c r="R49" s="627"/>
      <c r="S49" s="623"/>
      <c r="T49" s="599"/>
      <c r="U49" s="599"/>
      <c r="V49" s="599"/>
      <c r="W49" s="624"/>
      <c r="X49" s="599"/>
      <c r="Y49" s="599"/>
      <c r="Z49" s="599"/>
      <c r="AA49" s="599"/>
      <c r="AB49" s="625"/>
      <c r="AC49" s="166"/>
    </row>
    <row r="50" spans="2:29" ht="19.5" customHeight="1">
      <c r="B50" s="219"/>
      <c r="C50" s="257"/>
      <c r="D50" s="257"/>
      <c r="E50" s="239"/>
      <c r="F50" s="240" t="s">
        <v>410</v>
      </c>
      <c r="G50" s="240"/>
      <c r="H50" s="240"/>
      <c r="I50" s="240"/>
      <c r="J50" s="662" t="s">
        <v>411</v>
      </c>
      <c r="K50" s="662"/>
      <c r="L50" s="242" t="s">
        <v>412</v>
      </c>
      <c r="M50" s="663">
        <f>M44-M46</f>
        <v>0</v>
      </c>
      <c r="N50" s="664"/>
      <c r="O50" s="664"/>
      <c r="P50" s="664"/>
      <c r="Q50" s="664"/>
      <c r="R50" s="664"/>
      <c r="S50" s="665">
        <f>S44-S46</f>
        <v>0</v>
      </c>
      <c r="T50" s="664"/>
      <c r="U50" s="664"/>
      <c r="V50" s="664"/>
      <c r="W50" s="666"/>
      <c r="X50" s="664">
        <f>X44-X46</f>
        <v>0</v>
      </c>
      <c r="Y50" s="664"/>
      <c r="Z50" s="664"/>
      <c r="AA50" s="664"/>
      <c r="AB50" s="667"/>
      <c r="AC50" s="166"/>
    </row>
    <row r="51" spans="2:29" ht="19.5" customHeight="1">
      <c r="B51" s="249"/>
      <c r="C51" s="668" t="s">
        <v>413</v>
      </c>
      <c r="D51" s="668"/>
      <c r="E51" s="668"/>
      <c r="F51" s="668"/>
      <c r="G51" s="668"/>
      <c r="H51" s="668"/>
      <c r="I51" s="668"/>
      <c r="J51" s="669" t="s">
        <v>414</v>
      </c>
      <c r="K51" s="669"/>
      <c r="L51" s="670" t="s">
        <v>415</v>
      </c>
      <c r="M51" s="671">
        <f>M42+M50</f>
        <v>0</v>
      </c>
      <c r="N51" s="672"/>
      <c r="O51" s="672"/>
      <c r="P51" s="672"/>
      <c r="Q51" s="672"/>
      <c r="R51" s="673"/>
      <c r="S51" s="677">
        <f>S42+S50</f>
        <v>0</v>
      </c>
      <c r="T51" s="678"/>
      <c r="U51" s="678"/>
      <c r="V51" s="678"/>
      <c r="W51" s="679"/>
      <c r="X51" s="677">
        <f>X42+X50</f>
        <v>0</v>
      </c>
      <c r="Y51" s="678"/>
      <c r="Z51" s="678"/>
      <c r="AA51" s="678"/>
      <c r="AB51" s="683"/>
      <c r="AC51" s="166"/>
    </row>
    <row r="52" spans="2:29" ht="19.5" customHeight="1">
      <c r="B52" s="219"/>
      <c r="C52" s="614"/>
      <c r="D52" s="614"/>
      <c r="E52" s="614"/>
      <c r="F52" s="614"/>
      <c r="G52" s="614"/>
      <c r="H52" s="614"/>
      <c r="I52" s="614"/>
      <c r="J52" s="616"/>
      <c r="K52" s="616"/>
      <c r="L52" s="618"/>
      <c r="M52" s="674"/>
      <c r="N52" s="675"/>
      <c r="O52" s="675"/>
      <c r="P52" s="675"/>
      <c r="Q52" s="675"/>
      <c r="R52" s="676"/>
      <c r="S52" s="680"/>
      <c r="T52" s="681"/>
      <c r="U52" s="681"/>
      <c r="V52" s="681"/>
      <c r="W52" s="682"/>
      <c r="X52" s="680"/>
      <c r="Y52" s="681"/>
      <c r="Z52" s="681"/>
      <c r="AA52" s="681"/>
      <c r="AB52" s="684"/>
      <c r="AC52" s="166"/>
    </row>
    <row r="53" spans="2:29" ht="9.6" customHeight="1">
      <c r="B53" s="218"/>
      <c r="C53" s="175"/>
      <c r="D53" s="175"/>
      <c r="E53" s="175"/>
      <c r="F53" s="175"/>
      <c r="G53" s="175"/>
      <c r="H53" s="175"/>
      <c r="I53" s="175"/>
      <c r="J53" s="173"/>
      <c r="K53" s="173"/>
      <c r="L53" s="252"/>
      <c r="M53" s="426"/>
      <c r="N53" s="427"/>
      <c r="O53" s="427"/>
      <c r="P53" s="427"/>
      <c r="Q53" s="427"/>
      <c r="R53" s="427"/>
      <c r="S53" s="427"/>
      <c r="T53" s="427"/>
      <c r="U53" s="427"/>
      <c r="V53" s="427"/>
      <c r="W53" s="427"/>
      <c r="X53" s="427"/>
      <c r="Y53" s="427"/>
      <c r="Z53" s="427"/>
      <c r="AA53" s="427"/>
      <c r="AB53" s="428"/>
      <c r="AC53" s="166"/>
    </row>
    <row r="54" spans="2:29" ht="21" customHeight="1">
      <c r="B54" s="218"/>
      <c r="C54" s="258"/>
      <c r="D54" s="172" t="s">
        <v>416</v>
      </c>
      <c r="E54" s="259"/>
      <c r="F54" s="259"/>
      <c r="G54" s="259"/>
      <c r="H54" s="259"/>
      <c r="I54" s="259"/>
      <c r="J54" s="259"/>
      <c r="K54" s="259"/>
      <c r="L54" s="259"/>
      <c r="M54" s="425"/>
      <c r="N54" s="429" t="s">
        <v>497</v>
      </c>
      <c r="O54" s="429"/>
      <c r="P54" s="429"/>
      <c r="S54" s="165" t="s">
        <v>498</v>
      </c>
      <c r="T54" s="430"/>
      <c r="U54" s="431"/>
      <c r="V54" s="431"/>
      <c r="W54" s="432"/>
      <c r="X54" s="433"/>
      <c r="Y54" s="434" t="s">
        <v>499</v>
      </c>
      <c r="Z54" s="427"/>
      <c r="AA54" s="434"/>
      <c r="AB54" s="435"/>
      <c r="AC54" s="166"/>
    </row>
    <row r="55" spans="2:29" ht="21" customHeight="1">
      <c r="B55" s="218"/>
      <c r="C55" s="172"/>
      <c r="D55" s="175"/>
      <c r="E55" s="175"/>
      <c r="F55" s="175"/>
      <c r="G55" s="175"/>
      <c r="H55" s="175"/>
      <c r="I55" s="175"/>
      <c r="J55" s="175"/>
      <c r="K55" s="175"/>
      <c r="L55" s="172"/>
      <c r="M55" s="260"/>
      <c r="N55" s="429" t="s">
        <v>500</v>
      </c>
      <c r="O55" s="685">
        <f>Y43</f>
        <v>0</v>
      </c>
      <c r="P55" s="685"/>
      <c r="Q55" s="436" t="s">
        <v>501</v>
      </c>
      <c r="R55" s="436" t="s">
        <v>502</v>
      </c>
      <c r="S55" s="437" t="s">
        <v>500</v>
      </c>
      <c r="T55" s="686">
        <f>X42-Y43</f>
        <v>0</v>
      </c>
      <c r="U55" s="687"/>
      <c r="V55" s="687"/>
      <c r="W55" s="429" t="s">
        <v>501</v>
      </c>
      <c r="X55" s="429" t="s">
        <v>503</v>
      </c>
      <c r="Y55" s="688" t="str">
        <f>IF(T55=0,"",O55/T55)</f>
        <v/>
      </c>
      <c r="Z55" s="689"/>
      <c r="AA55" s="429" t="s">
        <v>504</v>
      </c>
      <c r="AB55" s="438"/>
      <c r="AC55" s="166"/>
    </row>
    <row r="56" spans="2:29" ht="11.25" customHeight="1" thickBot="1">
      <c r="B56" s="261"/>
      <c r="C56" s="262"/>
      <c r="D56" s="263"/>
      <c r="E56" s="263"/>
      <c r="F56" s="263"/>
      <c r="G56" s="264"/>
      <c r="H56" s="264"/>
      <c r="I56" s="264"/>
      <c r="J56" s="264"/>
      <c r="K56" s="264"/>
      <c r="L56" s="265"/>
      <c r="M56" s="266"/>
      <c r="N56" s="267"/>
      <c r="O56" s="267"/>
      <c r="P56" s="267"/>
      <c r="Q56" s="268"/>
      <c r="R56" s="439"/>
      <c r="S56" s="269"/>
      <c r="T56" s="269"/>
      <c r="U56" s="270"/>
      <c r="V56" s="440"/>
      <c r="W56" s="271"/>
      <c r="X56" s="267"/>
      <c r="Y56" s="267"/>
      <c r="Z56" s="267"/>
      <c r="AA56" s="267"/>
      <c r="AB56" s="441"/>
      <c r="AC56" s="166"/>
    </row>
    <row r="57" spans="2:29" ht="8.25" customHeight="1">
      <c r="B57" s="272"/>
      <c r="C57" s="172"/>
      <c r="D57" s="172"/>
      <c r="E57" s="172"/>
      <c r="F57" s="172"/>
      <c r="G57" s="172"/>
      <c r="H57" s="172"/>
      <c r="I57" s="172"/>
      <c r="J57" s="273"/>
      <c r="K57" s="273"/>
      <c r="L57" s="208"/>
      <c r="M57" s="172"/>
      <c r="N57" s="172"/>
      <c r="O57" s="172"/>
      <c r="P57" s="172"/>
      <c r="Q57" s="172"/>
      <c r="R57" s="172"/>
      <c r="S57" s="172"/>
      <c r="T57" s="172"/>
      <c r="U57" s="172"/>
      <c r="V57" s="172"/>
      <c r="W57" s="172"/>
      <c r="X57" s="172"/>
      <c r="Y57" s="172"/>
      <c r="Z57" s="172"/>
      <c r="AA57" s="172"/>
      <c r="AB57" s="274"/>
      <c r="AC57" s="208"/>
    </row>
    <row r="58" spans="2:29" ht="21" customHeight="1">
      <c r="B58" s="272"/>
      <c r="D58" s="172" t="s">
        <v>417</v>
      </c>
      <c r="E58" s="172"/>
      <c r="F58" s="172" t="s">
        <v>418</v>
      </c>
      <c r="G58" s="172"/>
      <c r="H58" s="172"/>
      <c r="I58" s="172"/>
      <c r="J58" s="172"/>
      <c r="K58" s="172"/>
      <c r="L58" s="172"/>
      <c r="M58" s="172"/>
      <c r="N58" s="172"/>
      <c r="O58" s="172"/>
      <c r="P58" s="172"/>
      <c r="Q58" s="172"/>
      <c r="R58" s="172"/>
      <c r="S58" s="172"/>
      <c r="T58" s="172"/>
      <c r="U58" s="172"/>
      <c r="V58" s="172"/>
      <c r="W58" s="172"/>
      <c r="X58" s="172"/>
      <c r="Y58" s="172"/>
      <c r="Z58" s="172"/>
      <c r="AA58" s="172"/>
      <c r="AB58" s="275"/>
      <c r="AC58" s="208"/>
    </row>
    <row r="59" spans="2:29" ht="21" customHeight="1">
      <c r="B59" s="272"/>
      <c r="C59" s="208"/>
      <c r="D59" s="208"/>
      <c r="E59" s="208"/>
      <c r="F59" s="172" t="s">
        <v>419</v>
      </c>
      <c r="G59" s="172"/>
      <c r="H59" s="208"/>
      <c r="I59" s="208"/>
      <c r="J59" s="208"/>
      <c r="K59" s="208"/>
      <c r="L59" s="208"/>
      <c r="M59" s="208"/>
      <c r="N59" s="208"/>
      <c r="O59" s="208"/>
      <c r="P59" s="208"/>
      <c r="Q59" s="208"/>
      <c r="R59" s="208"/>
      <c r="S59" s="208"/>
      <c r="T59" s="208"/>
      <c r="U59" s="208"/>
      <c r="V59" s="208"/>
      <c r="W59" s="208"/>
      <c r="X59" s="208"/>
      <c r="Y59" s="208"/>
      <c r="Z59" s="208"/>
      <c r="AA59" s="208"/>
      <c r="AB59" s="276"/>
      <c r="AC59" s="208"/>
    </row>
    <row r="60" spans="2:29" ht="21" customHeight="1">
      <c r="B60" s="272"/>
      <c r="C60" s="208"/>
      <c r="D60" s="208"/>
      <c r="E60" s="208"/>
      <c r="F60" s="172" t="s">
        <v>420</v>
      </c>
      <c r="G60" s="208"/>
      <c r="H60" s="208"/>
      <c r="I60" s="208"/>
      <c r="J60" s="208"/>
      <c r="K60" s="208"/>
      <c r="L60" s="208"/>
      <c r="M60" s="208"/>
      <c r="N60" s="208"/>
      <c r="O60" s="208"/>
      <c r="P60" s="208"/>
      <c r="Q60" s="208"/>
      <c r="R60" s="208"/>
      <c r="S60" s="208"/>
      <c r="T60" s="208"/>
      <c r="U60" s="208"/>
      <c r="V60" s="208"/>
      <c r="W60" s="208"/>
      <c r="X60" s="208"/>
      <c r="Y60" s="208"/>
      <c r="Z60" s="208"/>
      <c r="AA60" s="208"/>
      <c r="AB60" s="276"/>
      <c r="AC60" s="208"/>
    </row>
    <row r="61" spans="2:29" ht="21" customHeight="1">
      <c r="B61" s="272"/>
      <c r="C61" s="208"/>
      <c r="D61" s="208"/>
      <c r="E61" s="208"/>
      <c r="F61" s="277" t="s">
        <v>421</v>
      </c>
      <c r="H61" s="208"/>
      <c r="I61" s="208"/>
      <c r="J61" s="208"/>
      <c r="K61" s="208"/>
      <c r="L61" s="208"/>
      <c r="M61" s="208"/>
      <c r="N61" s="208"/>
      <c r="O61" s="208"/>
      <c r="P61" s="208"/>
      <c r="Q61" s="208"/>
      <c r="R61" s="208"/>
      <c r="S61" s="208"/>
      <c r="T61" s="208"/>
      <c r="U61" s="208"/>
      <c r="V61" s="208"/>
      <c r="W61" s="208"/>
      <c r="X61" s="208"/>
      <c r="Y61" s="208"/>
      <c r="Z61" s="208"/>
      <c r="AA61" s="208"/>
      <c r="AB61" s="276"/>
      <c r="AC61" s="208"/>
    </row>
    <row r="62" spans="2:29" ht="21" customHeight="1">
      <c r="B62" s="272"/>
      <c r="C62" s="208"/>
      <c r="D62" s="208"/>
      <c r="E62" s="208"/>
      <c r="F62" s="172" t="s">
        <v>422</v>
      </c>
      <c r="G62" s="208"/>
      <c r="H62" s="208"/>
      <c r="I62" s="208"/>
      <c r="J62" s="208"/>
      <c r="K62" s="208"/>
      <c r="L62" s="208"/>
      <c r="M62" s="208"/>
      <c r="N62" s="208"/>
      <c r="O62" s="208"/>
      <c r="P62" s="208"/>
      <c r="Q62" s="208"/>
      <c r="R62" s="208"/>
      <c r="S62" s="208"/>
      <c r="T62" s="208"/>
      <c r="U62" s="208"/>
      <c r="V62" s="208"/>
      <c r="W62" s="208"/>
      <c r="X62" s="208"/>
      <c r="Y62" s="208"/>
      <c r="Z62" s="208"/>
      <c r="AA62" s="208"/>
      <c r="AB62" s="276"/>
      <c r="AC62" s="208"/>
    </row>
    <row r="63" spans="2:29" ht="21" customHeight="1">
      <c r="B63" s="272"/>
      <c r="C63" s="208"/>
      <c r="D63" s="208"/>
      <c r="E63" s="208"/>
      <c r="F63" s="172" t="s">
        <v>423</v>
      </c>
      <c r="G63" s="208"/>
      <c r="H63" s="208"/>
      <c r="I63" s="208"/>
      <c r="J63" s="208"/>
      <c r="K63" s="208"/>
      <c r="L63" s="208"/>
      <c r="M63" s="208"/>
      <c r="N63" s="208"/>
      <c r="O63" s="208"/>
      <c r="P63" s="208"/>
      <c r="Q63" s="208"/>
      <c r="R63" s="208"/>
      <c r="S63" s="208"/>
      <c r="T63" s="208"/>
      <c r="U63" s="208"/>
      <c r="V63" s="208"/>
      <c r="W63" s="208"/>
      <c r="X63" s="208"/>
      <c r="Y63" s="208"/>
      <c r="Z63" s="208"/>
      <c r="AA63" s="208"/>
      <c r="AB63" s="276"/>
      <c r="AC63" s="208"/>
    </row>
    <row r="64" spans="2:29" ht="22.5" customHeight="1">
      <c r="B64" s="278"/>
      <c r="C64" s="279"/>
      <c r="D64" s="279"/>
      <c r="E64" s="279"/>
      <c r="F64" s="257" t="s">
        <v>424</v>
      </c>
      <c r="G64" s="279"/>
      <c r="H64" s="279"/>
      <c r="I64" s="279"/>
      <c r="J64" s="279"/>
      <c r="K64" s="279"/>
      <c r="L64" s="279"/>
      <c r="M64" s="279"/>
      <c r="N64" s="279"/>
      <c r="O64" s="279"/>
      <c r="P64" s="279"/>
      <c r="Q64" s="279"/>
      <c r="R64" s="279"/>
      <c r="S64" s="279"/>
      <c r="T64" s="279"/>
      <c r="U64" s="279"/>
      <c r="V64" s="279"/>
      <c r="W64" s="279"/>
      <c r="X64" s="279"/>
      <c r="Y64" s="279"/>
      <c r="Z64" s="279"/>
      <c r="AA64" s="279"/>
      <c r="AB64" s="280"/>
      <c r="AC64" s="166"/>
    </row>
    <row r="70" spans="1:2">
      <c r="A70" s="165" t="s">
        <v>425</v>
      </c>
      <c r="B70" s="165" t="s">
        <v>426</v>
      </c>
    </row>
  </sheetData>
  <mergeCells count="114">
    <mergeCell ref="C51:I52"/>
    <mergeCell ref="J51:K52"/>
    <mergeCell ref="L51:L52"/>
    <mergeCell ref="M51:R52"/>
    <mergeCell ref="S51:W52"/>
    <mergeCell ref="X51:AB52"/>
    <mergeCell ref="O55:P55"/>
    <mergeCell ref="T55:V55"/>
    <mergeCell ref="Y55:Z55"/>
    <mergeCell ref="J50:K50"/>
    <mergeCell ref="M50:R50"/>
    <mergeCell ref="S50:W50"/>
    <mergeCell ref="X50:AB50"/>
    <mergeCell ref="M47:R47"/>
    <mergeCell ref="S47:W47"/>
    <mergeCell ref="X47:AB47"/>
    <mergeCell ref="I48:K48"/>
    <mergeCell ref="M48:R48"/>
    <mergeCell ref="S48:W48"/>
    <mergeCell ref="X48:AB48"/>
    <mergeCell ref="C45:C49"/>
    <mergeCell ref="F45:J46"/>
    <mergeCell ref="L45:L46"/>
    <mergeCell ref="M45:R45"/>
    <mergeCell ref="T45:V45"/>
    <mergeCell ref="X45:AB45"/>
    <mergeCell ref="M46:R46"/>
    <mergeCell ref="S46:W46"/>
    <mergeCell ref="X46:AB46"/>
    <mergeCell ref="G47:K47"/>
    <mergeCell ref="I49:K49"/>
    <mergeCell ref="M49:R49"/>
    <mergeCell ref="S49:W49"/>
    <mergeCell ref="X49:AB49"/>
    <mergeCell ref="O43:Q43"/>
    <mergeCell ref="T43:V43"/>
    <mergeCell ref="Y43:AA43"/>
    <mergeCell ref="F44:H44"/>
    <mergeCell ref="M44:R44"/>
    <mergeCell ref="S44:W44"/>
    <mergeCell ref="X44:AB44"/>
    <mergeCell ref="I41:K41"/>
    <mergeCell ref="M41:R41"/>
    <mergeCell ref="S41:W41"/>
    <mergeCell ref="X41:AB41"/>
    <mergeCell ref="J42:K42"/>
    <mergeCell ref="M42:R42"/>
    <mergeCell ref="S42:W42"/>
    <mergeCell ref="X42:AB42"/>
    <mergeCell ref="S40:W40"/>
    <mergeCell ref="X40:AB40"/>
    <mergeCell ref="G37:K37"/>
    <mergeCell ref="M37:R37"/>
    <mergeCell ref="S37:W37"/>
    <mergeCell ref="X37:AB37"/>
    <mergeCell ref="G38:K38"/>
    <mergeCell ref="M38:R38"/>
    <mergeCell ref="S38:W38"/>
    <mergeCell ref="X38:AB38"/>
    <mergeCell ref="S34:W34"/>
    <mergeCell ref="X34:AB34"/>
    <mergeCell ref="M35:R35"/>
    <mergeCell ref="S35:W35"/>
    <mergeCell ref="X35:AB35"/>
    <mergeCell ref="M36:R36"/>
    <mergeCell ref="S36:W36"/>
    <mergeCell ref="X36:AB36"/>
    <mergeCell ref="C32:C40"/>
    <mergeCell ref="F32:J33"/>
    <mergeCell ref="L32:L33"/>
    <mergeCell ref="M32:R32"/>
    <mergeCell ref="T32:V32"/>
    <mergeCell ref="X32:AB32"/>
    <mergeCell ref="M33:R33"/>
    <mergeCell ref="S33:W33"/>
    <mergeCell ref="X33:AB33"/>
    <mergeCell ref="M34:R34"/>
    <mergeCell ref="I39:K39"/>
    <mergeCell ref="M39:R39"/>
    <mergeCell ref="S39:W39"/>
    <mergeCell ref="X39:AB39"/>
    <mergeCell ref="I40:K40"/>
    <mergeCell ref="M40:R40"/>
    <mergeCell ref="X28:AB29"/>
    <mergeCell ref="M30:R30"/>
    <mergeCell ref="S30:W30"/>
    <mergeCell ref="X30:AB30"/>
    <mergeCell ref="O31:Q31"/>
    <mergeCell ref="T31:V31"/>
    <mergeCell ref="Y31:AA31"/>
    <mergeCell ref="B16:B23"/>
    <mergeCell ref="B26:L27"/>
    <mergeCell ref="N26:Q27"/>
    <mergeCell ref="S27:W27"/>
    <mergeCell ref="X27:AB27"/>
    <mergeCell ref="C28:I29"/>
    <mergeCell ref="J28:K29"/>
    <mergeCell ref="L28:L29"/>
    <mergeCell ref="M28:R29"/>
    <mergeCell ref="S28:W29"/>
    <mergeCell ref="M5:AC5"/>
    <mergeCell ref="B6:G6"/>
    <mergeCell ref="H6:M6"/>
    <mergeCell ref="N6:S6"/>
    <mergeCell ref="T6:AB6"/>
    <mergeCell ref="B7:B15"/>
    <mergeCell ref="B1:AB1"/>
    <mergeCell ref="B3:F3"/>
    <mergeCell ref="G3:K3"/>
    <mergeCell ref="L3:M3"/>
    <mergeCell ref="O3:P3"/>
    <mergeCell ref="Q3:S3"/>
    <mergeCell ref="T3:Z3"/>
    <mergeCell ref="AA3:AB3"/>
  </mergeCells>
  <phoneticPr fontId="3"/>
  <dataValidations count="1">
    <dataValidation type="list" allowBlank="1" showInputMessage="1" showErrorMessage="1" sqref="H7:H21 N7:N8 F12 N10:N11 N13:N14 N16:N17 T7:T8 T10:T14 T16:T23 N19:N20 D12" xr:uid="{F4ED3C73-5323-4D4A-87FF-7BDFA970FB68}">
      <formula1>$A$70:$B$70</formula1>
    </dataValidation>
  </dataValidations>
  <printOptions horizontalCentered="1" verticalCentered="1"/>
  <pageMargins left="0.78740157480314965" right="0.78740157480314965" top="0.59055118110236227" bottom="0.59055118110236227" header="0" footer="0"/>
  <pageSetup paperSize="9" scale="61"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C706A-D108-4791-97CF-1C90D25EBF57}">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5T2G3QIvc4xllniCdGYC+Oedppv1P9URBi5LNFZQomWf887d9IOHYgbiYfgAxIaZupvLYte8VjQpY4gmwLUpqw==" saltValue="/gRCLAYQNA3Vwa7APYRpj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702" priority="17">
      <formula>LEN(TRIM(E43))=0</formula>
    </cfRule>
  </conditionalFormatting>
  <conditionalFormatting sqref="E43:H44">
    <cfRule type="expression" dxfId="701" priority="16">
      <formula>IF(AND($E43="",$J43&gt;1),TRUE,FALSE)</formula>
    </cfRule>
  </conditionalFormatting>
  <conditionalFormatting sqref="J56">
    <cfRule type="expression" dxfId="700" priority="18">
      <formula>J$56&lt;J$55</formula>
    </cfRule>
  </conditionalFormatting>
  <conditionalFormatting sqref="J61:L61">
    <cfRule type="expression" dxfId="699" priority="37">
      <formula>IF($J$61&lt;$J$47,TRUE,FALSE)</formula>
    </cfRule>
  </conditionalFormatting>
  <conditionalFormatting sqref="J55:S56">
    <cfRule type="containsBlanks" dxfId="698" priority="19">
      <formula>LEN(TRIM(J55))=0</formula>
    </cfRule>
  </conditionalFormatting>
  <conditionalFormatting sqref="J4:W4">
    <cfRule type="containsBlanks" dxfId="697" priority="34">
      <formula>LEN(TRIM(J4))=0</formula>
    </cfRule>
  </conditionalFormatting>
  <conditionalFormatting sqref="L68">
    <cfRule type="expression" dxfId="696" priority="24">
      <formula>IF(AND($L$68="有",$J$40=K$40),TRUE,FALSE)</formula>
    </cfRule>
  </conditionalFormatting>
  <conditionalFormatting sqref="M54 P54">
    <cfRule type="expression" dxfId="695" priority="15">
      <formula>IF(OR(M$54&gt;M$40,M$54&lt;M$40),TRUE,FALSE)</formula>
    </cfRule>
  </conditionalFormatting>
  <conditionalFormatting sqref="M56:O56">
    <cfRule type="expression" dxfId="694"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693" priority="31">
      <formula>LEN(TRIM(B4))=0</formula>
    </cfRule>
  </conditionalFormatting>
  <conditionalFormatting sqref="M63:O66">
    <cfRule type="expression" dxfId="692" priority="25">
      <formula>IF(SUM($M$63:$O$66)&lt;$J$47,TRUE,FALSE)</formula>
    </cfRule>
  </conditionalFormatting>
  <conditionalFormatting sqref="M12:S12">
    <cfRule type="expression" dxfId="691" priority="12">
      <formula>IF(OR(SUM($M$12:$S$12)&gt;$K$12,SUM($M$12:$S$12)&lt;$K$12),IF(AND($M$12="",$P$12=""),FALSE,TRUE),FALSE)</formula>
    </cfRule>
  </conditionalFormatting>
  <conditionalFormatting sqref="M12:S14 M15:M37 P15:S37 M38:S39 M43:S53">
    <cfRule type="expression" dxfId="690" priority="36">
      <formula>IF($M$56=$P$56,TRUE,FALSE)</formula>
    </cfRule>
  </conditionalFormatting>
  <conditionalFormatting sqref="M13:S13">
    <cfRule type="expression" dxfId="689" priority="11">
      <formula>IF(OR(SUM($M$13:$S$13)&gt;$K$13,SUM($M$13:$S$13)&lt;$K$13),IF(AND($M$13="",$P$13=""),FALSE,TRUE),FALSE)</formula>
    </cfRule>
  </conditionalFormatting>
  <conditionalFormatting sqref="M14:S14">
    <cfRule type="expression" dxfId="688" priority="10">
      <formula>IF(OR(SUM($M$14:$S$14)&gt;$K$14,SUM($M$14:$S$14)&lt;$K$14),IF(AND($M$14="",$P$14=""),FALSE,TRUE),FALSE)</formula>
    </cfRule>
  </conditionalFormatting>
  <conditionalFormatting sqref="M15:S15">
    <cfRule type="expression" dxfId="687" priority="9">
      <formula>IF(OR(SUM($M$15:$S$15)&gt;$K$15,SUM($M$15:$S$15)&lt;$K$15),IF(AND($M$15="",$P$15=""),FALSE,TRUE),FALSE)</formula>
    </cfRule>
  </conditionalFormatting>
  <conditionalFormatting sqref="M16:S16">
    <cfRule type="expression" dxfId="686" priority="8">
      <formula>IF(OR(SUM($M$16:$S$16)&gt;$K$16,SUM($M$16:$S$16)&lt;$K$16),IF(AND($M$16="",$P$16=""),FALSE,TRUE),FALSE)</formula>
    </cfRule>
  </conditionalFormatting>
  <conditionalFormatting sqref="M17:S17">
    <cfRule type="expression" dxfId="685" priority="7">
      <formula>IF(OR(SUM($M$17:$S$17)&gt;$K$17,SUM($M$17:$S$17)&lt;$K$17),IF(AND($M$17="",$P$17=""),FALSE,TRUE),FALSE)</formula>
    </cfRule>
  </conditionalFormatting>
  <conditionalFormatting sqref="M18:S18">
    <cfRule type="expression" dxfId="684" priority="6">
      <formula>IF(OR(SUM($M$18:$S$18)&gt;$K$18,SUM($M$18:$S$18)&lt;$K$18),IF(AND($M$18="",$P$18=""),FALSE,TRUE),FALSE)</formula>
    </cfRule>
  </conditionalFormatting>
  <conditionalFormatting sqref="M19:S19">
    <cfRule type="expression" dxfId="683" priority="5">
      <formula>IF(OR(SUM($M$19:$S$19)&gt;$K$19,SUM($M$19:$S$19)&lt;$K$19),IF(AND($M$19="",$P$19=""),FALSE,TRUE),FALSE)</formula>
    </cfRule>
  </conditionalFormatting>
  <conditionalFormatting sqref="M20:S20">
    <cfRule type="expression" dxfId="682" priority="4">
      <formula>IF(OR(SUM($M$20:$S$20)&gt;$K$20,SUM($M$20:$S$20)&lt;$K$20),IF(AND($M$20="",$P$20=""),FALSE,TRUE),FALSE)</formula>
    </cfRule>
  </conditionalFormatting>
  <conditionalFormatting sqref="M21:S21">
    <cfRule type="expression" dxfId="681" priority="3">
      <formula>IF(OR(SUM($M21:$S21)&gt;$K21,SUM($M21:$S21)&lt;$K21),IF(AND($M21="",$P21=""),FALSE,TRUE),FALSE)</formula>
    </cfRule>
  </conditionalFormatting>
  <conditionalFormatting sqref="M22:S40">
    <cfRule type="expression" dxfId="680" priority="2">
      <formula>IF(OR(SUM($M22:$S22)&gt;$K22,SUM($M22:$S22)&lt;$K22),IF(AND($M22="",$P22=""),FALSE,TRUE),FALSE)</formula>
    </cfRule>
  </conditionalFormatting>
  <conditionalFormatting sqref="M43:S54">
    <cfRule type="expression" dxfId="679" priority="1">
      <formula>IF(OR(SUM($M43:$S43)&gt;$J43,SUM($M43:$S43)&lt;$J43),IF(AND($M43="",$P43=""),FALSE,TRUE),FALSE)</formula>
    </cfRule>
  </conditionalFormatting>
  <conditionalFormatting sqref="M12:AA39 M43:AA53">
    <cfRule type="expression" dxfId="678" priority="35">
      <formula>M12&lt;0</formula>
    </cfRule>
  </conditionalFormatting>
  <conditionalFormatting sqref="O68">
    <cfRule type="expression" dxfId="677" priority="29">
      <formula>IF(AND($L$68="有",$O$68=""),TRUE,FALSE)</formula>
    </cfRule>
  </conditionalFormatting>
  <conditionalFormatting sqref="O69">
    <cfRule type="expression" dxfId="676" priority="28">
      <formula>IF(AND($L$69="有",$O$69=""),TRUE,FALSE)</formula>
    </cfRule>
  </conditionalFormatting>
  <conditionalFormatting sqref="P70">
    <cfRule type="expression" dxfId="675" priority="27">
      <formula>IF(AND($L$70="有",$P$70=""),TRUE,FALSE)</formula>
    </cfRule>
  </conditionalFormatting>
  <conditionalFormatting sqref="P71">
    <cfRule type="expression" dxfId="674" priority="26">
      <formula>IF(AND($L$71="有",$P$71=""),TRUE,FALSE)</formula>
    </cfRule>
  </conditionalFormatting>
  <conditionalFormatting sqref="P56:S56">
    <cfRule type="expression" dxfId="673" priority="13">
      <formula>$P$56&lt;$P$55</formula>
    </cfRule>
  </conditionalFormatting>
  <conditionalFormatting sqref="Q59 N59:N61 O61">
    <cfRule type="expression" dxfId="672" priority="22">
      <formula>IF(OR($N$59="■",$N$60="■",$N$61="■",$Q$59="■"),FALSE,TRUE)</formula>
    </cfRule>
  </conditionalFormatting>
  <conditionalFormatting sqref="T54:X54">
    <cfRule type="expression" dxfId="671" priority="30">
      <formula>IF(OR(T$54&gt;T$40,T$54&lt;T$40),TRUE,FALSE)</formula>
    </cfRule>
  </conditionalFormatting>
  <conditionalFormatting sqref="T40:AA40">
    <cfRule type="expression" dxfId="670" priority="23">
      <formula>IF(OR(T$54&gt;T$40,T$54&lt;T$40),TRUE,FALSE)</formula>
    </cfRule>
  </conditionalFormatting>
  <conditionalFormatting sqref="AA57 AD57 AG57 AJ57">
    <cfRule type="expression" dxfId="669" priority="21">
      <formula>IF(OR($AA$57="（■",$AD$57="■",$AG$57="■",$AJ$57="■"),FALSE,TRUE)</formula>
    </cfRule>
  </conditionalFormatting>
  <conditionalFormatting sqref="AC59 AF59:AF60 Z59:Z61 AI59:AI61 AD61">
    <cfRule type="expression" dxfId="668" priority="20">
      <formula>IF(OR($Z$59="■",$Z$60="■",$Z$61="■",$AC$59="■",$AF$59="■",$AI$59="■",$AF$60="■"),FALSE,TRUE)</formula>
    </cfRule>
  </conditionalFormatting>
  <conditionalFormatting sqref="AI63">
    <cfRule type="expression" dxfId="667" priority="33">
      <formula>$AI$63&gt;40</formula>
    </cfRule>
  </conditionalFormatting>
  <conditionalFormatting sqref="AI64">
    <cfRule type="expression" dxfId="666" priority="32">
      <formula>$AI$64&gt;5</formula>
    </cfRule>
  </conditionalFormatting>
  <dataValidations count="10">
    <dataValidation type="list" allowBlank="1" showInputMessage="1" showErrorMessage="1" sqref="Y61" xr:uid="{5C7E5835-0C4E-404A-BBEC-EAEF0C650F0A}">
      <formula1>$AP$59:$AP$60</formula1>
    </dataValidation>
    <dataValidation type="list" allowBlank="1" showInputMessage="1" showErrorMessage="1" sqref="Z56:AM56" xr:uid="{BDE874A0-9242-4303-8118-62FBA601F79D}">
      <formula1>$AP$48:$AP$57</formula1>
    </dataValidation>
    <dataValidation type="list" showInputMessage="1" showErrorMessage="1" sqref="AA57" xr:uid="{29EF034F-8257-45C4-A665-7DF58A2A14F3}">
      <formula1>$AP$62:$AP$63</formula1>
    </dataValidation>
    <dataValidation type="list" showInputMessage="1" showErrorMessage="1" sqref="Q59 N59:N61 AD57 AG57 AJ57 Z59:Z61 AC59 AF59:AF60 AI59" xr:uid="{851FC876-1BA5-4076-950A-C4D13478E7FE}">
      <formula1>$AP$64:$AP$65</formula1>
    </dataValidation>
    <dataValidation type="list" allowBlank="1" showInputMessage="1" showErrorMessage="1" sqref="G63:G66" xr:uid="{0BCC1E6D-AFDD-4B7E-84B8-8A872F08D518}">
      <formula1>$AP$67</formula1>
    </dataValidation>
    <dataValidation type="list" allowBlank="1" showInputMessage="1" showErrorMessage="1" sqref="Z55:AM55" xr:uid="{DACA6EE0-7068-4EB8-8A3C-82B0C17BE324}">
      <formula1>$AP$43:$AP$46</formula1>
    </dataValidation>
    <dataValidation type="list" allowBlank="1" showInputMessage="1" showErrorMessage="1" sqref="D4" xr:uid="{785F4072-1B2A-4D01-A1C7-F92DA933D0F6}">
      <formula1>$AP$72:$AP$121</formula1>
    </dataValidation>
    <dataValidation type="list" allowBlank="1" showInputMessage="1" showErrorMessage="1" sqref="L68:L71" xr:uid="{0BA900A4-262F-461F-8502-3ED14FB12AD3}">
      <formula1>"有,無"</formula1>
    </dataValidation>
    <dataValidation type="list" allowBlank="1" showInputMessage="1" showErrorMessage="1" sqref="L72" xr:uid="{3A556E2B-FD3E-4DC9-AEBE-EFC44265FD41}">
      <formula1>"該当,非該当"</formula1>
    </dataValidation>
    <dataValidation type="list" allowBlank="1" showInputMessage="1" showErrorMessage="1" sqref="W63:AD66" xr:uid="{CF78A283-E0D0-41C1-87B8-A054D218DA10}">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BBEFD-9A60-46F6-99B4-4148E1DF358E}">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SQnjvImkiUZey1nRkkQxamfk0x5E9QjDq0I+y+R8S1EkfW0J+UxBb1iHPuxtTcNOodx9pu8tbZ83oJNY2uWTTw==" saltValue="NIGdAZOJUFnO+EyDrf51h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665" priority="17">
      <formula>LEN(TRIM(E43))=0</formula>
    </cfRule>
  </conditionalFormatting>
  <conditionalFormatting sqref="E43:H44">
    <cfRule type="expression" dxfId="664" priority="16">
      <formula>IF(AND($E43="",$J43&gt;1),TRUE,FALSE)</formula>
    </cfRule>
  </conditionalFormatting>
  <conditionalFormatting sqref="J56">
    <cfRule type="expression" dxfId="663" priority="18">
      <formula>J$56&lt;J$55</formula>
    </cfRule>
  </conditionalFormatting>
  <conditionalFormatting sqref="J61:L61">
    <cfRule type="expression" dxfId="662" priority="37">
      <formula>IF($J$61&lt;$J$47,TRUE,FALSE)</formula>
    </cfRule>
  </conditionalFormatting>
  <conditionalFormatting sqref="J55:S56">
    <cfRule type="containsBlanks" dxfId="661" priority="19">
      <formula>LEN(TRIM(J55))=0</formula>
    </cfRule>
  </conditionalFormatting>
  <conditionalFormatting sqref="J4:W4">
    <cfRule type="containsBlanks" dxfId="660" priority="34">
      <formula>LEN(TRIM(J4))=0</formula>
    </cfRule>
  </conditionalFormatting>
  <conditionalFormatting sqref="L68">
    <cfRule type="expression" dxfId="659" priority="24">
      <formula>IF(AND($L$68="有",$J$40=K$40),TRUE,FALSE)</formula>
    </cfRule>
  </conditionalFormatting>
  <conditionalFormatting sqref="M54 P54">
    <cfRule type="expression" dxfId="658" priority="15">
      <formula>IF(OR(M$54&gt;M$40,M$54&lt;M$40),TRUE,FALSE)</formula>
    </cfRule>
  </conditionalFormatting>
  <conditionalFormatting sqref="M56:O56">
    <cfRule type="expression" dxfId="657"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656" priority="31">
      <formula>LEN(TRIM(B4))=0</formula>
    </cfRule>
  </conditionalFormatting>
  <conditionalFormatting sqref="M63:O66">
    <cfRule type="expression" dxfId="655" priority="25">
      <formula>IF(SUM($M$63:$O$66)&lt;$J$47,TRUE,FALSE)</formula>
    </cfRule>
  </conditionalFormatting>
  <conditionalFormatting sqref="M12:S12">
    <cfRule type="expression" dxfId="654" priority="12">
      <formula>IF(OR(SUM($M$12:$S$12)&gt;$K$12,SUM($M$12:$S$12)&lt;$K$12),IF(AND($M$12="",$P$12=""),FALSE,TRUE),FALSE)</formula>
    </cfRule>
  </conditionalFormatting>
  <conditionalFormatting sqref="M12:S14 M15:M37 P15:S37 M38:S39 M43:S53">
    <cfRule type="expression" dxfId="653" priority="36">
      <formula>IF($M$56=$P$56,TRUE,FALSE)</formula>
    </cfRule>
  </conditionalFormatting>
  <conditionalFormatting sqref="M13:S13">
    <cfRule type="expression" dxfId="652" priority="11">
      <formula>IF(OR(SUM($M$13:$S$13)&gt;$K$13,SUM($M$13:$S$13)&lt;$K$13),IF(AND($M$13="",$P$13=""),FALSE,TRUE),FALSE)</formula>
    </cfRule>
  </conditionalFormatting>
  <conditionalFormatting sqref="M14:S14">
    <cfRule type="expression" dxfId="651" priority="10">
      <formula>IF(OR(SUM($M$14:$S$14)&gt;$K$14,SUM($M$14:$S$14)&lt;$K$14),IF(AND($M$14="",$P$14=""),FALSE,TRUE),FALSE)</formula>
    </cfRule>
  </conditionalFormatting>
  <conditionalFormatting sqref="M15:S15">
    <cfRule type="expression" dxfId="650" priority="9">
      <formula>IF(OR(SUM($M$15:$S$15)&gt;$K$15,SUM($M$15:$S$15)&lt;$K$15),IF(AND($M$15="",$P$15=""),FALSE,TRUE),FALSE)</formula>
    </cfRule>
  </conditionalFormatting>
  <conditionalFormatting sqref="M16:S16">
    <cfRule type="expression" dxfId="649" priority="8">
      <formula>IF(OR(SUM($M$16:$S$16)&gt;$K$16,SUM($M$16:$S$16)&lt;$K$16),IF(AND($M$16="",$P$16=""),FALSE,TRUE),FALSE)</formula>
    </cfRule>
  </conditionalFormatting>
  <conditionalFormatting sqref="M17:S17">
    <cfRule type="expression" dxfId="648" priority="7">
      <formula>IF(OR(SUM($M$17:$S$17)&gt;$K$17,SUM($M$17:$S$17)&lt;$K$17),IF(AND($M$17="",$P$17=""),FALSE,TRUE),FALSE)</formula>
    </cfRule>
  </conditionalFormatting>
  <conditionalFormatting sqref="M18:S18">
    <cfRule type="expression" dxfId="647" priority="6">
      <formula>IF(OR(SUM($M$18:$S$18)&gt;$K$18,SUM($M$18:$S$18)&lt;$K$18),IF(AND($M$18="",$P$18=""),FALSE,TRUE),FALSE)</formula>
    </cfRule>
  </conditionalFormatting>
  <conditionalFormatting sqref="M19:S19">
    <cfRule type="expression" dxfId="646" priority="5">
      <formula>IF(OR(SUM($M$19:$S$19)&gt;$K$19,SUM($M$19:$S$19)&lt;$K$19),IF(AND($M$19="",$P$19=""),FALSE,TRUE),FALSE)</formula>
    </cfRule>
  </conditionalFormatting>
  <conditionalFormatting sqref="M20:S20">
    <cfRule type="expression" dxfId="645" priority="4">
      <formula>IF(OR(SUM($M$20:$S$20)&gt;$K$20,SUM($M$20:$S$20)&lt;$K$20),IF(AND($M$20="",$P$20=""),FALSE,TRUE),FALSE)</formula>
    </cfRule>
  </conditionalFormatting>
  <conditionalFormatting sqref="M21:S21">
    <cfRule type="expression" dxfId="644" priority="3">
      <formula>IF(OR(SUM($M21:$S21)&gt;$K21,SUM($M21:$S21)&lt;$K21),IF(AND($M21="",$P21=""),FALSE,TRUE),FALSE)</formula>
    </cfRule>
  </conditionalFormatting>
  <conditionalFormatting sqref="M22:S40">
    <cfRule type="expression" dxfId="643" priority="2">
      <formula>IF(OR(SUM($M22:$S22)&gt;$K22,SUM($M22:$S22)&lt;$K22),IF(AND($M22="",$P22=""),FALSE,TRUE),FALSE)</formula>
    </cfRule>
  </conditionalFormatting>
  <conditionalFormatting sqref="M43:S54">
    <cfRule type="expression" dxfId="642" priority="1">
      <formula>IF(OR(SUM($M43:$S43)&gt;$J43,SUM($M43:$S43)&lt;$J43),IF(AND($M43="",$P43=""),FALSE,TRUE),FALSE)</formula>
    </cfRule>
  </conditionalFormatting>
  <conditionalFormatting sqref="M12:AA39 M43:AA53">
    <cfRule type="expression" dxfId="641" priority="35">
      <formula>M12&lt;0</formula>
    </cfRule>
  </conditionalFormatting>
  <conditionalFormatting sqref="O68">
    <cfRule type="expression" dxfId="640" priority="29">
      <formula>IF(AND($L$68="有",$O$68=""),TRUE,FALSE)</formula>
    </cfRule>
  </conditionalFormatting>
  <conditionalFormatting sqref="O69">
    <cfRule type="expression" dxfId="639" priority="28">
      <formula>IF(AND($L$69="有",$O$69=""),TRUE,FALSE)</formula>
    </cfRule>
  </conditionalFormatting>
  <conditionalFormatting sqref="P70">
    <cfRule type="expression" dxfId="638" priority="27">
      <formula>IF(AND($L$70="有",$P$70=""),TRUE,FALSE)</formula>
    </cfRule>
  </conditionalFormatting>
  <conditionalFormatting sqref="P71">
    <cfRule type="expression" dxfId="637" priority="26">
      <formula>IF(AND($L$71="有",$P$71=""),TRUE,FALSE)</formula>
    </cfRule>
  </conditionalFormatting>
  <conditionalFormatting sqref="P56:S56">
    <cfRule type="expression" dxfId="636" priority="13">
      <formula>$P$56&lt;$P$55</formula>
    </cfRule>
  </conditionalFormatting>
  <conditionalFormatting sqref="Q59 N59:N61 O61">
    <cfRule type="expression" dxfId="635" priority="22">
      <formula>IF(OR($N$59="■",$N$60="■",$N$61="■",$Q$59="■"),FALSE,TRUE)</formula>
    </cfRule>
  </conditionalFormatting>
  <conditionalFormatting sqref="T54:X54">
    <cfRule type="expression" dxfId="634" priority="30">
      <formula>IF(OR(T$54&gt;T$40,T$54&lt;T$40),TRUE,FALSE)</formula>
    </cfRule>
  </conditionalFormatting>
  <conditionalFormatting sqref="T40:AA40">
    <cfRule type="expression" dxfId="633" priority="23">
      <formula>IF(OR(T$54&gt;T$40,T$54&lt;T$40),TRUE,FALSE)</formula>
    </cfRule>
  </conditionalFormatting>
  <conditionalFormatting sqref="AA57 AD57 AG57 AJ57">
    <cfRule type="expression" dxfId="632" priority="21">
      <formula>IF(OR($AA$57="（■",$AD$57="■",$AG$57="■",$AJ$57="■"),FALSE,TRUE)</formula>
    </cfRule>
  </conditionalFormatting>
  <conditionalFormatting sqref="AC59 AF59:AF60 Z59:Z61 AI59:AI61 AD61">
    <cfRule type="expression" dxfId="631" priority="20">
      <formula>IF(OR($Z$59="■",$Z$60="■",$Z$61="■",$AC$59="■",$AF$59="■",$AI$59="■",$AF$60="■"),FALSE,TRUE)</formula>
    </cfRule>
  </conditionalFormatting>
  <conditionalFormatting sqref="AI63">
    <cfRule type="expression" dxfId="630" priority="33">
      <formula>$AI$63&gt;40</formula>
    </cfRule>
  </conditionalFormatting>
  <conditionalFormatting sqref="AI64">
    <cfRule type="expression" dxfId="629" priority="32">
      <formula>$AI$64&gt;5</formula>
    </cfRule>
  </conditionalFormatting>
  <dataValidations count="10">
    <dataValidation type="list" allowBlank="1" showInputMessage="1" showErrorMessage="1" sqref="W63:AD66" xr:uid="{44082D53-B9D0-4CDF-9E80-9F1BC174DBF4}">
      <formula1>$AP$123:$AP$128</formula1>
    </dataValidation>
    <dataValidation type="list" allowBlank="1" showInputMessage="1" showErrorMessage="1" sqref="L72" xr:uid="{B7312E12-FDD9-4F95-8A8E-CE8C6CC0C2B0}">
      <formula1>"該当,非該当"</formula1>
    </dataValidation>
    <dataValidation type="list" allowBlank="1" showInputMessage="1" showErrorMessage="1" sqref="L68:L71" xr:uid="{DEAD915E-3CB4-4AA6-B643-D0B3F29EB826}">
      <formula1>"有,無"</formula1>
    </dataValidation>
    <dataValidation type="list" allowBlank="1" showInputMessage="1" showErrorMessage="1" sqref="D4" xr:uid="{E121651E-BE45-45F0-9B30-E09E46116816}">
      <formula1>$AP$72:$AP$121</formula1>
    </dataValidation>
    <dataValidation type="list" allowBlank="1" showInputMessage="1" showErrorMessage="1" sqref="Z55:AM55" xr:uid="{5F346761-1979-4E3A-8948-CA599105273A}">
      <formula1>$AP$43:$AP$46</formula1>
    </dataValidation>
    <dataValidation type="list" allowBlank="1" showInputMessage="1" showErrorMessage="1" sqref="G63:G66" xr:uid="{72B95A13-9165-4DF3-9803-1B3225FC2B24}">
      <formula1>$AP$67</formula1>
    </dataValidation>
    <dataValidation type="list" showInputMessage="1" showErrorMessage="1" sqref="Q59 N59:N61 AD57 AG57 AJ57 Z59:Z61 AC59 AF59:AF60 AI59" xr:uid="{0A0F59C1-3AE9-49E3-84C4-5BF77CD51146}">
      <formula1>$AP$64:$AP$65</formula1>
    </dataValidation>
    <dataValidation type="list" showInputMessage="1" showErrorMessage="1" sqref="AA57" xr:uid="{CFA75EA2-B061-49F5-ABC6-301AC4722966}">
      <formula1>$AP$62:$AP$63</formula1>
    </dataValidation>
    <dataValidation type="list" allowBlank="1" showInputMessage="1" showErrorMessage="1" sqref="Z56:AM56" xr:uid="{6127D943-9962-4487-9744-CBCCEEB3689B}">
      <formula1>$AP$48:$AP$57</formula1>
    </dataValidation>
    <dataValidation type="list" allowBlank="1" showInputMessage="1" showErrorMessage="1" sqref="Y61" xr:uid="{63DEFD24-988F-4F12-AC39-905DD908C398}">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986C0-2D94-404B-95C9-0EB93C173377}">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KtN+CKc+8y7ZdJRLyv5bn0p7VxtirfCRqjRbiXkKS7h8g0faUYOA4XLkPQ5BmrLFjEe+ig8Klwwjr7LKG9W+NA==" saltValue="88Z9dEFsr45pphwPAbgteQ=="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628" priority="17">
      <formula>LEN(TRIM(E43))=0</formula>
    </cfRule>
  </conditionalFormatting>
  <conditionalFormatting sqref="E43:H44">
    <cfRule type="expression" dxfId="627" priority="16">
      <formula>IF(AND($E43="",$J43&gt;1),TRUE,FALSE)</formula>
    </cfRule>
  </conditionalFormatting>
  <conditionalFormatting sqref="J56">
    <cfRule type="expression" dxfId="626" priority="18">
      <formula>J$56&lt;J$55</formula>
    </cfRule>
  </conditionalFormatting>
  <conditionalFormatting sqref="J61:L61">
    <cfRule type="expression" dxfId="625" priority="37">
      <formula>IF($J$61&lt;$J$47,TRUE,FALSE)</formula>
    </cfRule>
  </conditionalFormatting>
  <conditionalFormatting sqref="J55:S56">
    <cfRule type="containsBlanks" dxfId="624" priority="19">
      <formula>LEN(TRIM(J55))=0</formula>
    </cfRule>
  </conditionalFormatting>
  <conditionalFormatting sqref="J4:W4">
    <cfRule type="containsBlanks" dxfId="623" priority="34">
      <formula>LEN(TRIM(J4))=0</formula>
    </cfRule>
  </conditionalFormatting>
  <conditionalFormatting sqref="L68">
    <cfRule type="expression" dxfId="622" priority="24">
      <formula>IF(AND($L$68="有",$J$40=K$40),TRUE,FALSE)</formula>
    </cfRule>
  </conditionalFormatting>
  <conditionalFormatting sqref="M54 P54">
    <cfRule type="expression" dxfId="621" priority="15">
      <formula>IF(OR(M$54&gt;M$40,M$54&lt;M$40),TRUE,FALSE)</formula>
    </cfRule>
  </conditionalFormatting>
  <conditionalFormatting sqref="M56:O56">
    <cfRule type="expression" dxfId="620"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619" priority="31">
      <formula>LEN(TRIM(B4))=0</formula>
    </cfRule>
  </conditionalFormatting>
  <conditionalFormatting sqref="M63:O66">
    <cfRule type="expression" dxfId="618" priority="25">
      <formula>IF(SUM($M$63:$O$66)&lt;$J$47,TRUE,FALSE)</formula>
    </cfRule>
  </conditionalFormatting>
  <conditionalFormatting sqref="M12:S12">
    <cfRule type="expression" dxfId="617" priority="12">
      <formula>IF(OR(SUM($M$12:$S$12)&gt;$K$12,SUM($M$12:$S$12)&lt;$K$12),IF(AND($M$12="",$P$12=""),FALSE,TRUE),FALSE)</formula>
    </cfRule>
  </conditionalFormatting>
  <conditionalFormatting sqref="M12:S14 M15:M37 P15:S37 M38:S39 M43:S53">
    <cfRule type="expression" dxfId="616" priority="36">
      <formula>IF($M$56=$P$56,TRUE,FALSE)</formula>
    </cfRule>
  </conditionalFormatting>
  <conditionalFormatting sqref="M13:S13">
    <cfRule type="expression" dxfId="615" priority="11">
      <formula>IF(OR(SUM($M$13:$S$13)&gt;$K$13,SUM($M$13:$S$13)&lt;$K$13),IF(AND($M$13="",$P$13=""),FALSE,TRUE),FALSE)</formula>
    </cfRule>
  </conditionalFormatting>
  <conditionalFormatting sqref="M14:S14">
    <cfRule type="expression" dxfId="614" priority="10">
      <formula>IF(OR(SUM($M$14:$S$14)&gt;$K$14,SUM($M$14:$S$14)&lt;$K$14),IF(AND($M$14="",$P$14=""),FALSE,TRUE),FALSE)</formula>
    </cfRule>
  </conditionalFormatting>
  <conditionalFormatting sqref="M15:S15">
    <cfRule type="expression" dxfId="613" priority="9">
      <formula>IF(OR(SUM($M$15:$S$15)&gt;$K$15,SUM($M$15:$S$15)&lt;$K$15),IF(AND($M$15="",$P$15=""),FALSE,TRUE),FALSE)</formula>
    </cfRule>
  </conditionalFormatting>
  <conditionalFormatting sqref="M16:S16">
    <cfRule type="expression" dxfId="612" priority="8">
      <formula>IF(OR(SUM($M$16:$S$16)&gt;$K$16,SUM($M$16:$S$16)&lt;$K$16),IF(AND($M$16="",$P$16=""),FALSE,TRUE),FALSE)</formula>
    </cfRule>
  </conditionalFormatting>
  <conditionalFormatting sqref="M17:S17">
    <cfRule type="expression" dxfId="611" priority="7">
      <formula>IF(OR(SUM($M$17:$S$17)&gt;$K$17,SUM($M$17:$S$17)&lt;$K$17),IF(AND($M$17="",$P$17=""),FALSE,TRUE),FALSE)</formula>
    </cfRule>
  </conditionalFormatting>
  <conditionalFormatting sqref="M18:S18">
    <cfRule type="expression" dxfId="610" priority="6">
      <formula>IF(OR(SUM($M$18:$S$18)&gt;$K$18,SUM($M$18:$S$18)&lt;$K$18),IF(AND($M$18="",$P$18=""),FALSE,TRUE),FALSE)</formula>
    </cfRule>
  </conditionalFormatting>
  <conditionalFormatting sqref="M19:S19">
    <cfRule type="expression" dxfId="609" priority="5">
      <formula>IF(OR(SUM($M$19:$S$19)&gt;$K$19,SUM($M$19:$S$19)&lt;$K$19),IF(AND($M$19="",$P$19=""),FALSE,TRUE),FALSE)</formula>
    </cfRule>
  </conditionalFormatting>
  <conditionalFormatting sqref="M20:S20">
    <cfRule type="expression" dxfId="608" priority="4">
      <formula>IF(OR(SUM($M$20:$S$20)&gt;$K$20,SUM($M$20:$S$20)&lt;$K$20),IF(AND($M$20="",$P$20=""),FALSE,TRUE),FALSE)</formula>
    </cfRule>
  </conditionalFormatting>
  <conditionalFormatting sqref="M21:S21">
    <cfRule type="expression" dxfId="607" priority="3">
      <formula>IF(OR(SUM($M21:$S21)&gt;$K21,SUM($M21:$S21)&lt;$K21),IF(AND($M21="",$P21=""),FALSE,TRUE),FALSE)</formula>
    </cfRule>
  </conditionalFormatting>
  <conditionalFormatting sqref="M22:S40">
    <cfRule type="expression" dxfId="606" priority="2">
      <formula>IF(OR(SUM($M22:$S22)&gt;$K22,SUM($M22:$S22)&lt;$K22),IF(AND($M22="",$P22=""),FALSE,TRUE),FALSE)</formula>
    </cfRule>
  </conditionalFormatting>
  <conditionalFormatting sqref="M43:S54">
    <cfRule type="expression" dxfId="605" priority="1">
      <formula>IF(OR(SUM($M43:$S43)&gt;$J43,SUM($M43:$S43)&lt;$J43),IF(AND($M43="",$P43=""),FALSE,TRUE),FALSE)</formula>
    </cfRule>
  </conditionalFormatting>
  <conditionalFormatting sqref="M12:AA39 M43:AA53">
    <cfRule type="expression" dxfId="604" priority="35">
      <formula>M12&lt;0</formula>
    </cfRule>
  </conditionalFormatting>
  <conditionalFormatting sqref="O68">
    <cfRule type="expression" dxfId="603" priority="29">
      <formula>IF(AND($L$68="有",$O$68=""),TRUE,FALSE)</formula>
    </cfRule>
  </conditionalFormatting>
  <conditionalFormatting sqref="O69">
    <cfRule type="expression" dxfId="602" priority="28">
      <formula>IF(AND($L$69="有",$O$69=""),TRUE,FALSE)</formula>
    </cfRule>
  </conditionalFormatting>
  <conditionalFormatting sqref="P70">
    <cfRule type="expression" dxfId="601" priority="27">
      <formula>IF(AND($L$70="有",$P$70=""),TRUE,FALSE)</formula>
    </cfRule>
  </conditionalFormatting>
  <conditionalFormatting sqref="P71">
    <cfRule type="expression" dxfId="600" priority="26">
      <formula>IF(AND($L$71="有",$P$71=""),TRUE,FALSE)</formula>
    </cfRule>
  </conditionalFormatting>
  <conditionalFormatting sqref="P56:S56">
    <cfRule type="expression" dxfId="599" priority="13">
      <formula>$P$56&lt;$P$55</formula>
    </cfRule>
  </conditionalFormatting>
  <conditionalFormatting sqref="Q59 N59:N61 O61">
    <cfRule type="expression" dxfId="598" priority="22">
      <formula>IF(OR($N$59="■",$N$60="■",$N$61="■",$Q$59="■"),FALSE,TRUE)</formula>
    </cfRule>
  </conditionalFormatting>
  <conditionalFormatting sqref="T54:X54">
    <cfRule type="expression" dxfId="597" priority="30">
      <formula>IF(OR(T$54&gt;T$40,T$54&lt;T$40),TRUE,FALSE)</formula>
    </cfRule>
  </conditionalFormatting>
  <conditionalFormatting sqref="T40:AA40">
    <cfRule type="expression" dxfId="596" priority="23">
      <formula>IF(OR(T$54&gt;T$40,T$54&lt;T$40),TRUE,FALSE)</formula>
    </cfRule>
  </conditionalFormatting>
  <conditionalFormatting sqref="AA57 AD57 AG57 AJ57">
    <cfRule type="expression" dxfId="595" priority="21">
      <formula>IF(OR($AA$57="（■",$AD$57="■",$AG$57="■",$AJ$57="■"),FALSE,TRUE)</formula>
    </cfRule>
  </conditionalFormatting>
  <conditionalFormatting sqref="AC59 AF59:AF60 Z59:Z61 AI59:AI61 AD61">
    <cfRule type="expression" dxfId="594" priority="20">
      <formula>IF(OR($Z$59="■",$Z$60="■",$Z$61="■",$AC$59="■",$AF$59="■",$AI$59="■",$AF$60="■"),FALSE,TRUE)</formula>
    </cfRule>
  </conditionalFormatting>
  <conditionalFormatting sqref="AI63">
    <cfRule type="expression" dxfId="593" priority="33">
      <formula>$AI$63&gt;40</formula>
    </cfRule>
  </conditionalFormatting>
  <conditionalFormatting sqref="AI64">
    <cfRule type="expression" dxfId="592" priority="32">
      <formula>$AI$64&gt;5</formula>
    </cfRule>
  </conditionalFormatting>
  <dataValidations count="10">
    <dataValidation type="list" allowBlank="1" showInputMessage="1" showErrorMessage="1" sqref="Y61" xr:uid="{1AC2A800-02BA-4196-AA16-6FFDE2ACB578}">
      <formula1>$AP$59:$AP$60</formula1>
    </dataValidation>
    <dataValidation type="list" allowBlank="1" showInputMessage="1" showErrorMessage="1" sqref="Z56:AM56" xr:uid="{CFCA875D-8435-4159-A4F8-306E426BAE96}">
      <formula1>$AP$48:$AP$57</formula1>
    </dataValidation>
    <dataValidation type="list" showInputMessage="1" showErrorMessage="1" sqref="AA57" xr:uid="{58F88FCA-6E06-4232-8B79-DB29C4327CCC}">
      <formula1>$AP$62:$AP$63</formula1>
    </dataValidation>
    <dataValidation type="list" showInputMessage="1" showErrorMessage="1" sqref="Q59 N59:N61 AD57 AG57 AJ57 Z59:Z61 AC59 AF59:AF60 AI59" xr:uid="{3DE301A0-A90A-43F6-A4A6-386D8E3AAE2F}">
      <formula1>$AP$64:$AP$65</formula1>
    </dataValidation>
    <dataValidation type="list" allowBlank="1" showInputMessage="1" showErrorMessage="1" sqref="G63:G66" xr:uid="{BF98471A-E38C-4BB7-BA47-A1451DBC5A66}">
      <formula1>$AP$67</formula1>
    </dataValidation>
    <dataValidation type="list" allowBlank="1" showInputMessage="1" showErrorMessage="1" sqref="Z55:AM55" xr:uid="{46C0B9D0-5CC9-43A7-A0E2-C44F25431693}">
      <formula1>$AP$43:$AP$46</formula1>
    </dataValidation>
    <dataValidation type="list" allowBlank="1" showInputMessage="1" showErrorMessage="1" sqref="D4" xr:uid="{BF484F41-B08B-4D2A-ACC8-D2B805635A94}">
      <formula1>$AP$72:$AP$121</formula1>
    </dataValidation>
    <dataValidation type="list" allowBlank="1" showInputMessage="1" showErrorMessage="1" sqref="L68:L71" xr:uid="{34961B08-BBD0-4249-BE1A-03DC55783FBF}">
      <formula1>"有,無"</formula1>
    </dataValidation>
    <dataValidation type="list" allowBlank="1" showInputMessage="1" showErrorMessage="1" sqref="L72" xr:uid="{0BA599F8-953F-4692-8C4A-A7AAA9EDE5D8}">
      <formula1>"該当,非該当"</formula1>
    </dataValidation>
    <dataValidation type="list" allowBlank="1" showInputMessage="1" showErrorMessage="1" sqref="W63:AD66" xr:uid="{01EA94EB-0A0F-4604-98B9-9098E5CCE57C}">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4AD6D-CDB7-4630-B63E-9F53C6BC2608}">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cxijSCHm3q9AhTrqAqP0a98RSERpNTojL1XMLUOlJJuLcxtxUSL0Fav9Rn+V65yziDsQJxA0+RQIsREOmAIKWg==" saltValue="VL7ml+dAcCHtnXeOmGrOs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591" priority="17">
      <formula>LEN(TRIM(E43))=0</formula>
    </cfRule>
  </conditionalFormatting>
  <conditionalFormatting sqref="E43:H44">
    <cfRule type="expression" dxfId="590" priority="16">
      <formula>IF(AND($E43="",$J43&gt;1),TRUE,FALSE)</formula>
    </cfRule>
  </conditionalFormatting>
  <conditionalFormatting sqref="J56">
    <cfRule type="expression" dxfId="589" priority="18">
      <formula>J$56&lt;J$55</formula>
    </cfRule>
  </conditionalFormatting>
  <conditionalFormatting sqref="J61:L61">
    <cfRule type="expression" dxfId="588" priority="37">
      <formula>IF($J$61&lt;$J$47,TRUE,FALSE)</formula>
    </cfRule>
  </conditionalFormatting>
  <conditionalFormatting sqref="J55:S56">
    <cfRule type="containsBlanks" dxfId="587" priority="19">
      <formula>LEN(TRIM(J55))=0</formula>
    </cfRule>
  </conditionalFormatting>
  <conditionalFormatting sqref="J4:W4">
    <cfRule type="containsBlanks" dxfId="586" priority="34">
      <formula>LEN(TRIM(J4))=0</formula>
    </cfRule>
  </conditionalFormatting>
  <conditionalFormatting sqref="L68">
    <cfRule type="expression" dxfId="585" priority="24">
      <formula>IF(AND($L$68="有",$J$40=K$40),TRUE,FALSE)</formula>
    </cfRule>
  </conditionalFormatting>
  <conditionalFormatting sqref="M54 P54">
    <cfRule type="expression" dxfId="584" priority="15">
      <formula>IF(OR(M$54&gt;M$40,M$54&lt;M$40),TRUE,FALSE)</formula>
    </cfRule>
  </conditionalFormatting>
  <conditionalFormatting sqref="M56:O56">
    <cfRule type="expression" dxfId="583"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582" priority="31">
      <formula>LEN(TRIM(B4))=0</formula>
    </cfRule>
  </conditionalFormatting>
  <conditionalFormatting sqref="M63:O66">
    <cfRule type="expression" dxfId="581" priority="25">
      <formula>IF(SUM($M$63:$O$66)&lt;$J$47,TRUE,FALSE)</formula>
    </cfRule>
  </conditionalFormatting>
  <conditionalFormatting sqref="M12:S12">
    <cfRule type="expression" dxfId="580" priority="12">
      <formula>IF(OR(SUM($M$12:$S$12)&gt;$K$12,SUM($M$12:$S$12)&lt;$K$12),IF(AND($M$12="",$P$12=""),FALSE,TRUE),FALSE)</formula>
    </cfRule>
  </conditionalFormatting>
  <conditionalFormatting sqref="M12:S14 M15:M37 P15:S37 M38:S39 M43:S53">
    <cfRule type="expression" dxfId="579" priority="36">
      <formula>IF($M$56=$P$56,TRUE,FALSE)</formula>
    </cfRule>
  </conditionalFormatting>
  <conditionalFormatting sqref="M13:S13">
    <cfRule type="expression" dxfId="578" priority="11">
      <formula>IF(OR(SUM($M$13:$S$13)&gt;$K$13,SUM($M$13:$S$13)&lt;$K$13),IF(AND($M$13="",$P$13=""),FALSE,TRUE),FALSE)</formula>
    </cfRule>
  </conditionalFormatting>
  <conditionalFormatting sqref="M14:S14">
    <cfRule type="expression" dxfId="577" priority="10">
      <formula>IF(OR(SUM($M$14:$S$14)&gt;$K$14,SUM($M$14:$S$14)&lt;$K$14),IF(AND($M$14="",$P$14=""),FALSE,TRUE),FALSE)</formula>
    </cfRule>
  </conditionalFormatting>
  <conditionalFormatting sqref="M15:S15">
    <cfRule type="expression" dxfId="576" priority="9">
      <formula>IF(OR(SUM($M$15:$S$15)&gt;$K$15,SUM($M$15:$S$15)&lt;$K$15),IF(AND($M$15="",$P$15=""),FALSE,TRUE),FALSE)</formula>
    </cfRule>
  </conditionalFormatting>
  <conditionalFormatting sqref="M16:S16">
    <cfRule type="expression" dxfId="575" priority="8">
      <formula>IF(OR(SUM($M$16:$S$16)&gt;$K$16,SUM($M$16:$S$16)&lt;$K$16),IF(AND($M$16="",$P$16=""),FALSE,TRUE),FALSE)</formula>
    </cfRule>
  </conditionalFormatting>
  <conditionalFormatting sqref="M17:S17">
    <cfRule type="expression" dxfId="574" priority="7">
      <formula>IF(OR(SUM($M$17:$S$17)&gt;$K$17,SUM($M$17:$S$17)&lt;$K$17),IF(AND($M$17="",$P$17=""),FALSE,TRUE),FALSE)</formula>
    </cfRule>
  </conditionalFormatting>
  <conditionalFormatting sqref="M18:S18">
    <cfRule type="expression" dxfId="573" priority="6">
      <formula>IF(OR(SUM($M$18:$S$18)&gt;$K$18,SUM($M$18:$S$18)&lt;$K$18),IF(AND($M$18="",$P$18=""),FALSE,TRUE),FALSE)</formula>
    </cfRule>
  </conditionalFormatting>
  <conditionalFormatting sqref="M19:S19">
    <cfRule type="expression" dxfId="572" priority="5">
      <formula>IF(OR(SUM($M$19:$S$19)&gt;$K$19,SUM($M$19:$S$19)&lt;$K$19),IF(AND($M$19="",$P$19=""),FALSE,TRUE),FALSE)</formula>
    </cfRule>
  </conditionalFormatting>
  <conditionalFormatting sqref="M20:S20">
    <cfRule type="expression" dxfId="571" priority="4">
      <formula>IF(OR(SUM($M$20:$S$20)&gt;$K$20,SUM($M$20:$S$20)&lt;$K$20),IF(AND($M$20="",$P$20=""),FALSE,TRUE),FALSE)</formula>
    </cfRule>
  </conditionalFormatting>
  <conditionalFormatting sqref="M21:S21">
    <cfRule type="expression" dxfId="570" priority="3">
      <formula>IF(OR(SUM($M21:$S21)&gt;$K21,SUM($M21:$S21)&lt;$K21),IF(AND($M21="",$P21=""),FALSE,TRUE),FALSE)</formula>
    </cfRule>
  </conditionalFormatting>
  <conditionalFormatting sqref="M22:S40">
    <cfRule type="expression" dxfId="569" priority="2">
      <formula>IF(OR(SUM($M22:$S22)&gt;$K22,SUM($M22:$S22)&lt;$K22),IF(AND($M22="",$P22=""),FALSE,TRUE),FALSE)</formula>
    </cfRule>
  </conditionalFormatting>
  <conditionalFormatting sqref="M43:S54">
    <cfRule type="expression" dxfId="568" priority="1">
      <formula>IF(OR(SUM($M43:$S43)&gt;$J43,SUM($M43:$S43)&lt;$J43),IF(AND($M43="",$P43=""),FALSE,TRUE),FALSE)</formula>
    </cfRule>
  </conditionalFormatting>
  <conditionalFormatting sqref="M12:AA39 M43:AA53">
    <cfRule type="expression" dxfId="567" priority="35">
      <formula>M12&lt;0</formula>
    </cfRule>
  </conditionalFormatting>
  <conditionalFormatting sqref="O68">
    <cfRule type="expression" dxfId="566" priority="29">
      <formula>IF(AND($L$68="有",$O$68=""),TRUE,FALSE)</formula>
    </cfRule>
  </conditionalFormatting>
  <conditionalFormatting sqref="O69">
    <cfRule type="expression" dxfId="565" priority="28">
      <formula>IF(AND($L$69="有",$O$69=""),TRUE,FALSE)</formula>
    </cfRule>
  </conditionalFormatting>
  <conditionalFormatting sqref="P70">
    <cfRule type="expression" dxfId="564" priority="27">
      <formula>IF(AND($L$70="有",$P$70=""),TRUE,FALSE)</formula>
    </cfRule>
  </conditionalFormatting>
  <conditionalFormatting sqref="P71">
    <cfRule type="expression" dxfId="563" priority="26">
      <formula>IF(AND($L$71="有",$P$71=""),TRUE,FALSE)</formula>
    </cfRule>
  </conditionalFormatting>
  <conditionalFormatting sqref="P56:S56">
    <cfRule type="expression" dxfId="562" priority="13">
      <formula>$P$56&lt;$P$55</formula>
    </cfRule>
  </conditionalFormatting>
  <conditionalFormatting sqref="Q59 N59:N61 O61">
    <cfRule type="expression" dxfId="561" priority="22">
      <formula>IF(OR($N$59="■",$N$60="■",$N$61="■",$Q$59="■"),FALSE,TRUE)</formula>
    </cfRule>
  </conditionalFormatting>
  <conditionalFormatting sqref="T54:X54">
    <cfRule type="expression" dxfId="560" priority="30">
      <formula>IF(OR(T$54&gt;T$40,T$54&lt;T$40),TRUE,FALSE)</formula>
    </cfRule>
  </conditionalFormatting>
  <conditionalFormatting sqref="T40:AA40">
    <cfRule type="expression" dxfId="559" priority="23">
      <formula>IF(OR(T$54&gt;T$40,T$54&lt;T$40),TRUE,FALSE)</formula>
    </cfRule>
  </conditionalFormatting>
  <conditionalFormatting sqref="AA57 AD57 AG57 AJ57">
    <cfRule type="expression" dxfId="558" priority="21">
      <formula>IF(OR($AA$57="（■",$AD$57="■",$AG$57="■",$AJ$57="■"),FALSE,TRUE)</formula>
    </cfRule>
  </conditionalFormatting>
  <conditionalFormatting sqref="AC59 AF59:AF60 Z59:Z61 AI59:AI61 AD61">
    <cfRule type="expression" dxfId="557" priority="20">
      <formula>IF(OR($Z$59="■",$Z$60="■",$Z$61="■",$AC$59="■",$AF$59="■",$AI$59="■",$AF$60="■"),FALSE,TRUE)</formula>
    </cfRule>
  </conditionalFormatting>
  <conditionalFormatting sqref="AI63">
    <cfRule type="expression" dxfId="556" priority="33">
      <formula>$AI$63&gt;40</formula>
    </cfRule>
  </conditionalFormatting>
  <conditionalFormatting sqref="AI64">
    <cfRule type="expression" dxfId="555" priority="32">
      <formula>$AI$64&gt;5</formula>
    </cfRule>
  </conditionalFormatting>
  <dataValidations count="10">
    <dataValidation type="list" allowBlank="1" showInputMessage="1" showErrorMessage="1" sqref="W63:AD66" xr:uid="{AD56A573-9A1B-485B-A9BB-D2761ADF3466}">
      <formula1>$AP$123:$AP$128</formula1>
    </dataValidation>
    <dataValidation type="list" allowBlank="1" showInputMessage="1" showErrorMessage="1" sqref="L72" xr:uid="{8DC0940F-2AD4-416C-93E5-0D0D5F7DBEC4}">
      <formula1>"該当,非該当"</formula1>
    </dataValidation>
    <dataValidation type="list" allowBlank="1" showInputMessage="1" showErrorMessage="1" sqref="L68:L71" xr:uid="{5A1867C8-E7D3-43E8-89C4-55163BF5ED7A}">
      <formula1>"有,無"</formula1>
    </dataValidation>
    <dataValidation type="list" allowBlank="1" showInputMessage="1" showErrorMessage="1" sqref="D4" xr:uid="{CE0E2A7E-9889-4C48-8427-418A6AEF1096}">
      <formula1>$AP$72:$AP$121</formula1>
    </dataValidation>
    <dataValidation type="list" allowBlank="1" showInputMessage="1" showErrorMessage="1" sqref="Z55:AM55" xr:uid="{A7910122-EB50-48EE-BBC3-7A8B83364845}">
      <formula1>$AP$43:$AP$46</formula1>
    </dataValidation>
    <dataValidation type="list" allowBlank="1" showInputMessage="1" showErrorMessage="1" sqref="G63:G66" xr:uid="{CF618471-6F87-410A-B822-E41E64C89442}">
      <formula1>$AP$67</formula1>
    </dataValidation>
    <dataValidation type="list" showInputMessage="1" showErrorMessage="1" sqref="Q59 N59:N61 AD57 AG57 AJ57 Z59:Z61 AC59 AF59:AF60 AI59" xr:uid="{40D5441A-6594-4A91-959F-669A75891A33}">
      <formula1>$AP$64:$AP$65</formula1>
    </dataValidation>
    <dataValidation type="list" showInputMessage="1" showErrorMessage="1" sqref="AA57" xr:uid="{DE480F6E-E459-4FBB-A8CD-1F6D83BD185D}">
      <formula1>$AP$62:$AP$63</formula1>
    </dataValidation>
    <dataValidation type="list" allowBlank="1" showInputMessage="1" showErrorMessage="1" sqref="Z56:AM56" xr:uid="{0E9B74A8-3E9A-43A8-A0CB-55AEB22C7BEC}">
      <formula1>$AP$48:$AP$57</formula1>
    </dataValidation>
    <dataValidation type="list" allowBlank="1" showInputMessage="1" showErrorMessage="1" sqref="Y61" xr:uid="{0FABA2C4-C7FA-4B77-A3E9-87B0426FDB85}">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5FF2B-428B-4B79-B1D6-F388CCE70AD8}">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dKEACQ4nANhPKZYwdAYpb5gyraO+SK6QaOD6FIQXhvikOooUMsAa7Od1EEyeIjHmUJksgMg/Pa25DYpVrMsdbQ==" saltValue="KDMZ7tFqmlnAqw4GaTy6D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554" priority="17">
      <formula>LEN(TRIM(E43))=0</formula>
    </cfRule>
  </conditionalFormatting>
  <conditionalFormatting sqref="E43:H44">
    <cfRule type="expression" dxfId="553" priority="16">
      <formula>IF(AND($E43="",$J43&gt;1),TRUE,FALSE)</formula>
    </cfRule>
  </conditionalFormatting>
  <conditionalFormatting sqref="J56">
    <cfRule type="expression" dxfId="552" priority="18">
      <formula>J$56&lt;J$55</formula>
    </cfRule>
  </conditionalFormatting>
  <conditionalFormatting sqref="J61:L61">
    <cfRule type="expression" dxfId="551" priority="37">
      <formula>IF($J$61&lt;$J$47,TRUE,FALSE)</formula>
    </cfRule>
  </conditionalFormatting>
  <conditionalFormatting sqref="J55:S56">
    <cfRule type="containsBlanks" dxfId="550" priority="19">
      <formula>LEN(TRIM(J55))=0</formula>
    </cfRule>
  </conditionalFormatting>
  <conditionalFormatting sqref="J4:W4">
    <cfRule type="containsBlanks" dxfId="549" priority="34">
      <formula>LEN(TRIM(J4))=0</formula>
    </cfRule>
  </conditionalFormatting>
  <conditionalFormatting sqref="L68">
    <cfRule type="expression" dxfId="548" priority="24">
      <formula>IF(AND($L$68="有",$J$40=K$40),TRUE,FALSE)</formula>
    </cfRule>
  </conditionalFormatting>
  <conditionalFormatting sqref="M54 P54">
    <cfRule type="expression" dxfId="547" priority="15">
      <formula>IF(OR(M$54&gt;M$40,M$54&lt;M$40),TRUE,FALSE)</formula>
    </cfRule>
  </conditionalFormatting>
  <conditionalFormatting sqref="M56:O56">
    <cfRule type="expression" dxfId="546"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545" priority="31">
      <formula>LEN(TRIM(B4))=0</formula>
    </cfRule>
  </conditionalFormatting>
  <conditionalFormatting sqref="M63:O66">
    <cfRule type="expression" dxfId="544" priority="25">
      <formula>IF(SUM($M$63:$O$66)&lt;$J$47,TRUE,FALSE)</formula>
    </cfRule>
  </conditionalFormatting>
  <conditionalFormatting sqref="M12:S12">
    <cfRule type="expression" dxfId="543" priority="12">
      <formula>IF(OR(SUM($M$12:$S$12)&gt;$K$12,SUM($M$12:$S$12)&lt;$K$12),IF(AND($M$12="",$P$12=""),FALSE,TRUE),FALSE)</formula>
    </cfRule>
  </conditionalFormatting>
  <conditionalFormatting sqref="M12:S14 M15:M37 P15:S37 M38:S39 M43:S53">
    <cfRule type="expression" dxfId="542" priority="36">
      <formula>IF($M$56=$P$56,TRUE,FALSE)</formula>
    </cfRule>
  </conditionalFormatting>
  <conditionalFormatting sqref="M13:S13">
    <cfRule type="expression" dxfId="541" priority="11">
      <formula>IF(OR(SUM($M$13:$S$13)&gt;$K$13,SUM($M$13:$S$13)&lt;$K$13),IF(AND($M$13="",$P$13=""),FALSE,TRUE),FALSE)</formula>
    </cfRule>
  </conditionalFormatting>
  <conditionalFormatting sqref="M14:S14">
    <cfRule type="expression" dxfId="540" priority="10">
      <formula>IF(OR(SUM($M$14:$S$14)&gt;$K$14,SUM($M$14:$S$14)&lt;$K$14),IF(AND($M$14="",$P$14=""),FALSE,TRUE),FALSE)</formula>
    </cfRule>
  </conditionalFormatting>
  <conditionalFormatting sqref="M15:S15">
    <cfRule type="expression" dxfId="539" priority="9">
      <formula>IF(OR(SUM($M$15:$S$15)&gt;$K$15,SUM($M$15:$S$15)&lt;$K$15),IF(AND($M$15="",$P$15=""),FALSE,TRUE),FALSE)</formula>
    </cfRule>
  </conditionalFormatting>
  <conditionalFormatting sqref="M16:S16">
    <cfRule type="expression" dxfId="538" priority="8">
      <formula>IF(OR(SUM($M$16:$S$16)&gt;$K$16,SUM($M$16:$S$16)&lt;$K$16),IF(AND($M$16="",$P$16=""),FALSE,TRUE),FALSE)</formula>
    </cfRule>
  </conditionalFormatting>
  <conditionalFormatting sqref="M17:S17">
    <cfRule type="expression" dxfId="537" priority="7">
      <formula>IF(OR(SUM($M$17:$S$17)&gt;$K$17,SUM($M$17:$S$17)&lt;$K$17),IF(AND($M$17="",$P$17=""),FALSE,TRUE),FALSE)</formula>
    </cfRule>
  </conditionalFormatting>
  <conditionalFormatting sqref="M18:S18">
    <cfRule type="expression" dxfId="536" priority="6">
      <formula>IF(OR(SUM($M$18:$S$18)&gt;$K$18,SUM($M$18:$S$18)&lt;$K$18),IF(AND($M$18="",$P$18=""),FALSE,TRUE),FALSE)</formula>
    </cfRule>
  </conditionalFormatting>
  <conditionalFormatting sqref="M19:S19">
    <cfRule type="expression" dxfId="535" priority="5">
      <formula>IF(OR(SUM($M$19:$S$19)&gt;$K$19,SUM($M$19:$S$19)&lt;$K$19),IF(AND($M$19="",$P$19=""),FALSE,TRUE),FALSE)</formula>
    </cfRule>
  </conditionalFormatting>
  <conditionalFormatting sqref="M20:S20">
    <cfRule type="expression" dxfId="534" priority="4">
      <formula>IF(OR(SUM($M$20:$S$20)&gt;$K$20,SUM($M$20:$S$20)&lt;$K$20),IF(AND($M$20="",$P$20=""),FALSE,TRUE),FALSE)</formula>
    </cfRule>
  </conditionalFormatting>
  <conditionalFormatting sqref="M21:S21">
    <cfRule type="expression" dxfId="533" priority="3">
      <formula>IF(OR(SUM($M21:$S21)&gt;$K21,SUM($M21:$S21)&lt;$K21),IF(AND($M21="",$P21=""),FALSE,TRUE),FALSE)</formula>
    </cfRule>
  </conditionalFormatting>
  <conditionalFormatting sqref="M22:S40">
    <cfRule type="expression" dxfId="532" priority="2">
      <formula>IF(OR(SUM($M22:$S22)&gt;$K22,SUM($M22:$S22)&lt;$K22),IF(AND($M22="",$P22=""),FALSE,TRUE),FALSE)</formula>
    </cfRule>
  </conditionalFormatting>
  <conditionalFormatting sqref="M43:S54">
    <cfRule type="expression" dxfId="531" priority="1">
      <formula>IF(OR(SUM($M43:$S43)&gt;$J43,SUM($M43:$S43)&lt;$J43),IF(AND($M43="",$P43=""),FALSE,TRUE),FALSE)</formula>
    </cfRule>
  </conditionalFormatting>
  <conditionalFormatting sqref="M12:AA39 M43:AA53">
    <cfRule type="expression" dxfId="530" priority="35">
      <formula>M12&lt;0</formula>
    </cfRule>
  </conditionalFormatting>
  <conditionalFormatting sqref="O68">
    <cfRule type="expression" dxfId="529" priority="29">
      <formula>IF(AND($L$68="有",$O$68=""),TRUE,FALSE)</formula>
    </cfRule>
  </conditionalFormatting>
  <conditionalFormatting sqref="O69">
    <cfRule type="expression" dxfId="528" priority="28">
      <formula>IF(AND($L$69="有",$O$69=""),TRUE,FALSE)</formula>
    </cfRule>
  </conditionalFormatting>
  <conditionalFormatting sqref="P70">
    <cfRule type="expression" dxfId="527" priority="27">
      <formula>IF(AND($L$70="有",$P$70=""),TRUE,FALSE)</formula>
    </cfRule>
  </conditionalFormatting>
  <conditionalFormatting sqref="P71">
    <cfRule type="expression" dxfId="526" priority="26">
      <formula>IF(AND($L$71="有",$P$71=""),TRUE,FALSE)</formula>
    </cfRule>
  </conditionalFormatting>
  <conditionalFormatting sqref="P56:S56">
    <cfRule type="expression" dxfId="525" priority="13">
      <formula>$P$56&lt;$P$55</formula>
    </cfRule>
  </conditionalFormatting>
  <conditionalFormatting sqref="Q59 N59:N61 O61">
    <cfRule type="expression" dxfId="524" priority="22">
      <formula>IF(OR($N$59="■",$N$60="■",$N$61="■",$Q$59="■"),FALSE,TRUE)</formula>
    </cfRule>
  </conditionalFormatting>
  <conditionalFormatting sqref="T54:X54">
    <cfRule type="expression" dxfId="523" priority="30">
      <formula>IF(OR(T$54&gt;T$40,T$54&lt;T$40),TRUE,FALSE)</formula>
    </cfRule>
  </conditionalFormatting>
  <conditionalFormatting sqref="T40:AA40">
    <cfRule type="expression" dxfId="522" priority="23">
      <formula>IF(OR(T$54&gt;T$40,T$54&lt;T$40),TRUE,FALSE)</formula>
    </cfRule>
  </conditionalFormatting>
  <conditionalFormatting sqref="AA57 AD57 AG57 AJ57">
    <cfRule type="expression" dxfId="521" priority="21">
      <formula>IF(OR($AA$57="（■",$AD$57="■",$AG$57="■",$AJ$57="■"),FALSE,TRUE)</formula>
    </cfRule>
  </conditionalFormatting>
  <conditionalFormatting sqref="AC59 AF59:AF60 Z59:Z61 AI59:AI61 AD61">
    <cfRule type="expression" dxfId="520" priority="20">
      <formula>IF(OR($Z$59="■",$Z$60="■",$Z$61="■",$AC$59="■",$AF$59="■",$AI$59="■",$AF$60="■"),FALSE,TRUE)</formula>
    </cfRule>
  </conditionalFormatting>
  <conditionalFormatting sqref="AI63">
    <cfRule type="expression" dxfId="519" priority="33">
      <formula>$AI$63&gt;40</formula>
    </cfRule>
  </conditionalFormatting>
  <conditionalFormatting sqref="AI64">
    <cfRule type="expression" dxfId="518" priority="32">
      <formula>$AI$64&gt;5</formula>
    </cfRule>
  </conditionalFormatting>
  <dataValidations count="10">
    <dataValidation type="list" allowBlank="1" showInputMessage="1" showErrorMessage="1" sqref="Y61" xr:uid="{1CDC2513-3607-40E1-8417-B2939B879956}">
      <formula1>$AP$59:$AP$60</formula1>
    </dataValidation>
    <dataValidation type="list" allowBlank="1" showInputMessage="1" showErrorMessage="1" sqref="Z56:AM56" xr:uid="{E3EEC083-6A14-4581-B22C-D27E7445A8A9}">
      <formula1>$AP$48:$AP$57</formula1>
    </dataValidation>
    <dataValidation type="list" showInputMessage="1" showErrorMessage="1" sqref="AA57" xr:uid="{867326EB-FB6A-4FF4-9F62-6D496364302E}">
      <formula1>$AP$62:$AP$63</formula1>
    </dataValidation>
    <dataValidation type="list" showInputMessage="1" showErrorMessage="1" sqref="Q59 N59:N61 AD57 AG57 AJ57 Z59:Z61 AC59 AF59:AF60 AI59" xr:uid="{D2A0172E-E589-4778-BE6D-D9C29890EAAD}">
      <formula1>$AP$64:$AP$65</formula1>
    </dataValidation>
    <dataValidation type="list" allowBlank="1" showInputMessage="1" showErrorMessage="1" sqref="G63:G66" xr:uid="{7FB50CB9-4197-425F-B0D4-AF0201977FD7}">
      <formula1>$AP$67</formula1>
    </dataValidation>
    <dataValidation type="list" allowBlank="1" showInputMessage="1" showErrorMessage="1" sqref="Z55:AM55" xr:uid="{3EFD2FD8-E483-412F-8C89-2F1C6C53ED53}">
      <formula1>$AP$43:$AP$46</formula1>
    </dataValidation>
    <dataValidation type="list" allowBlank="1" showInputMessage="1" showErrorMessage="1" sqref="D4" xr:uid="{A87FA4C8-BA8B-4863-B861-28529119E37B}">
      <formula1>$AP$72:$AP$121</formula1>
    </dataValidation>
    <dataValidation type="list" allowBlank="1" showInputMessage="1" showErrorMessage="1" sqref="L68:L71" xr:uid="{A0A74E52-0B24-45F0-86E7-6BBC8992CD2B}">
      <formula1>"有,無"</formula1>
    </dataValidation>
    <dataValidation type="list" allowBlank="1" showInputMessage="1" showErrorMessage="1" sqref="L72" xr:uid="{CE3B4F9D-73D7-4077-87B1-45BF9EBB5949}">
      <formula1>"該当,非該当"</formula1>
    </dataValidation>
    <dataValidation type="list" allowBlank="1" showInputMessage="1" showErrorMessage="1" sqref="W63:AD66" xr:uid="{18D86946-C529-47FE-8B4C-E659C8C983BD}">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AA419-9B2B-4DA7-9E8A-CA18021F0E09}">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6WfjZQQdrxL9XTA3Q79UAu2TIXKy1H1ey4jMgV7PKU8H4ljpNNpHYnj+di/KqjjohSjMMVpW4Jri+66guSZoyQ==" saltValue="6RMlHwXXSx20K1n8xosYC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517" priority="17">
      <formula>LEN(TRIM(E43))=0</formula>
    </cfRule>
  </conditionalFormatting>
  <conditionalFormatting sqref="E43:H44">
    <cfRule type="expression" dxfId="516" priority="16">
      <formula>IF(AND($E43="",$J43&gt;1),TRUE,FALSE)</formula>
    </cfRule>
  </conditionalFormatting>
  <conditionalFormatting sqref="J56">
    <cfRule type="expression" dxfId="515" priority="18">
      <formula>J$56&lt;J$55</formula>
    </cfRule>
  </conditionalFormatting>
  <conditionalFormatting sqref="J61:L61">
    <cfRule type="expression" dxfId="514" priority="37">
      <formula>IF($J$61&lt;$J$47,TRUE,FALSE)</formula>
    </cfRule>
  </conditionalFormatting>
  <conditionalFormatting sqref="J55:S56">
    <cfRule type="containsBlanks" dxfId="513" priority="19">
      <formula>LEN(TRIM(J55))=0</formula>
    </cfRule>
  </conditionalFormatting>
  <conditionalFormatting sqref="J4:W4">
    <cfRule type="containsBlanks" dxfId="512" priority="34">
      <formula>LEN(TRIM(J4))=0</formula>
    </cfRule>
  </conditionalFormatting>
  <conditionalFormatting sqref="L68">
    <cfRule type="expression" dxfId="511" priority="24">
      <formula>IF(AND($L$68="有",$J$40=K$40),TRUE,FALSE)</formula>
    </cfRule>
  </conditionalFormatting>
  <conditionalFormatting sqref="M54 P54">
    <cfRule type="expression" dxfId="510" priority="15">
      <formula>IF(OR(M$54&gt;M$40,M$54&lt;M$40),TRUE,FALSE)</formula>
    </cfRule>
  </conditionalFormatting>
  <conditionalFormatting sqref="M56:O56">
    <cfRule type="expression" dxfId="509"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508" priority="31">
      <formula>LEN(TRIM(B4))=0</formula>
    </cfRule>
  </conditionalFormatting>
  <conditionalFormatting sqref="M63:O66">
    <cfRule type="expression" dxfId="507" priority="25">
      <formula>IF(SUM($M$63:$O$66)&lt;$J$47,TRUE,FALSE)</formula>
    </cfRule>
  </conditionalFormatting>
  <conditionalFormatting sqref="M12:S12">
    <cfRule type="expression" dxfId="506" priority="12">
      <formula>IF(OR(SUM($M$12:$S$12)&gt;$K$12,SUM($M$12:$S$12)&lt;$K$12),IF(AND($M$12="",$P$12=""),FALSE,TRUE),FALSE)</formula>
    </cfRule>
  </conditionalFormatting>
  <conditionalFormatting sqref="M12:S14 M15:M37 P15:S37 M38:S39 M43:S53">
    <cfRule type="expression" dxfId="505" priority="36">
      <formula>IF($M$56=$P$56,TRUE,FALSE)</formula>
    </cfRule>
  </conditionalFormatting>
  <conditionalFormatting sqref="M13:S13">
    <cfRule type="expression" dxfId="504" priority="11">
      <formula>IF(OR(SUM($M$13:$S$13)&gt;$K$13,SUM($M$13:$S$13)&lt;$K$13),IF(AND($M$13="",$P$13=""),FALSE,TRUE),FALSE)</formula>
    </cfRule>
  </conditionalFormatting>
  <conditionalFormatting sqref="M14:S14">
    <cfRule type="expression" dxfId="503" priority="10">
      <formula>IF(OR(SUM($M$14:$S$14)&gt;$K$14,SUM($M$14:$S$14)&lt;$K$14),IF(AND($M$14="",$P$14=""),FALSE,TRUE),FALSE)</formula>
    </cfRule>
  </conditionalFormatting>
  <conditionalFormatting sqref="M15:S15">
    <cfRule type="expression" dxfId="502" priority="9">
      <formula>IF(OR(SUM($M$15:$S$15)&gt;$K$15,SUM($M$15:$S$15)&lt;$K$15),IF(AND($M$15="",$P$15=""),FALSE,TRUE),FALSE)</formula>
    </cfRule>
  </conditionalFormatting>
  <conditionalFormatting sqref="M16:S16">
    <cfRule type="expression" dxfId="501" priority="8">
      <formula>IF(OR(SUM($M$16:$S$16)&gt;$K$16,SUM($M$16:$S$16)&lt;$K$16),IF(AND($M$16="",$P$16=""),FALSE,TRUE),FALSE)</formula>
    </cfRule>
  </conditionalFormatting>
  <conditionalFormatting sqref="M17:S17">
    <cfRule type="expression" dxfId="500" priority="7">
      <formula>IF(OR(SUM($M$17:$S$17)&gt;$K$17,SUM($M$17:$S$17)&lt;$K$17),IF(AND($M$17="",$P$17=""),FALSE,TRUE),FALSE)</formula>
    </cfRule>
  </conditionalFormatting>
  <conditionalFormatting sqref="M18:S18">
    <cfRule type="expression" dxfId="499" priority="6">
      <formula>IF(OR(SUM($M$18:$S$18)&gt;$K$18,SUM($M$18:$S$18)&lt;$K$18),IF(AND($M$18="",$P$18=""),FALSE,TRUE),FALSE)</formula>
    </cfRule>
  </conditionalFormatting>
  <conditionalFormatting sqref="M19:S19">
    <cfRule type="expression" dxfId="498" priority="5">
      <formula>IF(OR(SUM($M$19:$S$19)&gt;$K$19,SUM($M$19:$S$19)&lt;$K$19),IF(AND($M$19="",$P$19=""),FALSE,TRUE),FALSE)</formula>
    </cfRule>
  </conditionalFormatting>
  <conditionalFormatting sqref="M20:S20">
    <cfRule type="expression" dxfId="497" priority="4">
      <formula>IF(OR(SUM($M$20:$S$20)&gt;$K$20,SUM($M$20:$S$20)&lt;$K$20),IF(AND($M$20="",$P$20=""),FALSE,TRUE),FALSE)</formula>
    </cfRule>
  </conditionalFormatting>
  <conditionalFormatting sqref="M21:S21">
    <cfRule type="expression" dxfId="496" priority="3">
      <formula>IF(OR(SUM($M21:$S21)&gt;$K21,SUM($M21:$S21)&lt;$K21),IF(AND($M21="",$P21=""),FALSE,TRUE),FALSE)</formula>
    </cfRule>
  </conditionalFormatting>
  <conditionalFormatting sqref="M22:S40">
    <cfRule type="expression" dxfId="495" priority="2">
      <formula>IF(OR(SUM($M22:$S22)&gt;$K22,SUM($M22:$S22)&lt;$K22),IF(AND($M22="",$P22=""),FALSE,TRUE),FALSE)</formula>
    </cfRule>
  </conditionalFormatting>
  <conditionalFormatting sqref="M43:S54">
    <cfRule type="expression" dxfId="494" priority="1">
      <formula>IF(OR(SUM($M43:$S43)&gt;$J43,SUM($M43:$S43)&lt;$J43),IF(AND($M43="",$P43=""),FALSE,TRUE),FALSE)</formula>
    </cfRule>
  </conditionalFormatting>
  <conditionalFormatting sqref="M12:AA39 M43:AA53">
    <cfRule type="expression" dxfId="493" priority="35">
      <formula>M12&lt;0</formula>
    </cfRule>
  </conditionalFormatting>
  <conditionalFormatting sqref="O68">
    <cfRule type="expression" dxfId="492" priority="29">
      <formula>IF(AND($L$68="有",$O$68=""),TRUE,FALSE)</formula>
    </cfRule>
  </conditionalFormatting>
  <conditionalFormatting sqref="O69">
    <cfRule type="expression" dxfId="491" priority="28">
      <formula>IF(AND($L$69="有",$O$69=""),TRUE,FALSE)</formula>
    </cfRule>
  </conditionalFormatting>
  <conditionalFormatting sqref="P70">
    <cfRule type="expression" dxfId="490" priority="27">
      <formula>IF(AND($L$70="有",$P$70=""),TRUE,FALSE)</formula>
    </cfRule>
  </conditionalFormatting>
  <conditionalFormatting sqref="P71">
    <cfRule type="expression" dxfId="489" priority="26">
      <formula>IF(AND($L$71="有",$P$71=""),TRUE,FALSE)</formula>
    </cfRule>
  </conditionalFormatting>
  <conditionalFormatting sqref="P56:S56">
    <cfRule type="expression" dxfId="488" priority="13">
      <formula>$P$56&lt;$P$55</formula>
    </cfRule>
  </conditionalFormatting>
  <conditionalFormatting sqref="Q59 N59:N61 O61">
    <cfRule type="expression" dxfId="487" priority="22">
      <formula>IF(OR($N$59="■",$N$60="■",$N$61="■",$Q$59="■"),FALSE,TRUE)</formula>
    </cfRule>
  </conditionalFormatting>
  <conditionalFormatting sqref="T54:X54">
    <cfRule type="expression" dxfId="486" priority="30">
      <formula>IF(OR(T$54&gt;T$40,T$54&lt;T$40),TRUE,FALSE)</formula>
    </cfRule>
  </conditionalFormatting>
  <conditionalFormatting sqref="T40:AA40">
    <cfRule type="expression" dxfId="485" priority="23">
      <formula>IF(OR(T$54&gt;T$40,T$54&lt;T$40),TRUE,FALSE)</formula>
    </cfRule>
  </conditionalFormatting>
  <conditionalFormatting sqref="AA57 AD57 AG57 AJ57">
    <cfRule type="expression" dxfId="484" priority="21">
      <formula>IF(OR($AA$57="（■",$AD$57="■",$AG$57="■",$AJ$57="■"),FALSE,TRUE)</formula>
    </cfRule>
  </conditionalFormatting>
  <conditionalFormatting sqref="AC59 AF59:AF60 Z59:Z61 AI59:AI61 AD61">
    <cfRule type="expression" dxfId="483" priority="20">
      <formula>IF(OR($Z$59="■",$Z$60="■",$Z$61="■",$AC$59="■",$AF$59="■",$AI$59="■",$AF$60="■"),FALSE,TRUE)</formula>
    </cfRule>
  </conditionalFormatting>
  <conditionalFormatting sqref="AI63">
    <cfRule type="expression" dxfId="482" priority="33">
      <formula>$AI$63&gt;40</formula>
    </cfRule>
  </conditionalFormatting>
  <conditionalFormatting sqref="AI64">
    <cfRule type="expression" dxfId="481" priority="32">
      <formula>$AI$64&gt;5</formula>
    </cfRule>
  </conditionalFormatting>
  <dataValidations count="10">
    <dataValidation type="list" allowBlank="1" showInputMessage="1" showErrorMessage="1" sqref="W63:AD66" xr:uid="{4B2F5183-D620-4541-8A66-7D1AFDF4051A}">
      <formula1>$AP$123:$AP$128</formula1>
    </dataValidation>
    <dataValidation type="list" allowBlank="1" showInputMessage="1" showErrorMessage="1" sqref="L72" xr:uid="{A3DA2F0D-46F5-43B6-B66B-D16E331F0934}">
      <formula1>"該当,非該当"</formula1>
    </dataValidation>
    <dataValidation type="list" allowBlank="1" showInputMessage="1" showErrorMessage="1" sqref="L68:L71" xr:uid="{084F1EC6-D60D-4180-AD0A-F668A9A3E80A}">
      <formula1>"有,無"</formula1>
    </dataValidation>
    <dataValidation type="list" allowBlank="1" showInputMessage="1" showErrorMessage="1" sqref="D4" xr:uid="{D74B98F9-EFDA-4F76-88FE-C963B259BCA5}">
      <formula1>$AP$72:$AP$121</formula1>
    </dataValidation>
    <dataValidation type="list" allowBlank="1" showInputMessage="1" showErrorMessage="1" sqref="Z55:AM55" xr:uid="{BC8B6E22-798C-4988-B73E-3A4DCF7923B2}">
      <formula1>$AP$43:$AP$46</formula1>
    </dataValidation>
    <dataValidation type="list" allowBlank="1" showInputMessage="1" showErrorMessage="1" sqref="G63:G66" xr:uid="{7FB584B3-16E5-482A-833D-FE719D9578FC}">
      <formula1>$AP$67</formula1>
    </dataValidation>
    <dataValidation type="list" showInputMessage="1" showErrorMessage="1" sqref="Q59 N59:N61 AD57 AG57 AJ57 Z59:Z61 AC59 AF59:AF60 AI59" xr:uid="{506D0F7F-04F1-4E15-A8A1-974E66CA9CC4}">
      <formula1>$AP$64:$AP$65</formula1>
    </dataValidation>
    <dataValidation type="list" showInputMessage="1" showErrorMessage="1" sqref="AA57" xr:uid="{78D4F160-11B9-409E-BE4D-9236362FFE3A}">
      <formula1>$AP$62:$AP$63</formula1>
    </dataValidation>
    <dataValidation type="list" allowBlank="1" showInputMessage="1" showErrorMessage="1" sqref="Z56:AM56" xr:uid="{99B072DD-CAB8-4D1C-8786-D9C535ADE515}">
      <formula1>$AP$48:$AP$57</formula1>
    </dataValidation>
    <dataValidation type="list" allowBlank="1" showInputMessage="1" showErrorMessage="1" sqref="Y61" xr:uid="{7180FE8F-EF2B-4C02-A84F-81FB2BFC5583}">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D771-1DEF-4B59-83D3-6C6F9BA73A3F}">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Gg5L0q0U+r4bpOoAyHa8t6qcK5skOMOPg8LLYOWutAqoxJHj57jBdeu145UKDp0OGU6XBJDgx9DMVko229NkBQ==" saltValue="5Uju6FXtnbgkxRzUNzCBd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480" priority="17">
      <formula>LEN(TRIM(E43))=0</formula>
    </cfRule>
  </conditionalFormatting>
  <conditionalFormatting sqref="E43:H44">
    <cfRule type="expression" dxfId="479" priority="16">
      <formula>IF(AND($E43="",$J43&gt;1),TRUE,FALSE)</formula>
    </cfRule>
  </conditionalFormatting>
  <conditionalFormatting sqref="J56">
    <cfRule type="expression" dxfId="478" priority="18">
      <formula>J$56&lt;J$55</formula>
    </cfRule>
  </conditionalFormatting>
  <conditionalFormatting sqref="J61:L61">
    <cfRule type="expression" dxfId="477" priority="37">
      <formula>IF($J$61&lt;$J$47,TRUE,FALSE)</formula>
    </cfRule>
  </conditionalFormatting>
  <conditionalFormatting sqref="J55:S56">
    <cfRule type="containsBlanks" dxfId="476" priority="19">
      <formula>LEN(TRIM(J55))=0</formula>
    </cfRule>
  </conditionalFormatting>
  <conditionalFormatting sqref="J4:W4">
    <cfRule type="containsBlanks" dxfId="475" priority="34">
      <formula>LEN(TRIM(J4))=0</formula>
    </cfRule>
  </conditionalFormatting>
  <conditionalFormatting sqref="L68">
    <cfRule type="expression" dxfId="474" priority="24">
      <formula>IF(AND($L$68="有",$J$40=K$40),TRUE,FALSE)</formula>
    </cfRule>
  </conditionalFormatting>
  <conditionalFormatting sqref="M54 P54">
    <cfRule type="expression" dxfId="473" priority="15">
      <formula>IF(OR(M$54&gt;M$40,M$54&lt;M$40),TRUE,FALSE)</formula>
    </cfRule>
  </conditionalFormatting>
  <conditionalFormatting sqref="M56:O56">
    <cfRule type="expression" dxfId="472"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471" priority="31">
      <formula>LEN(TRIM(B4))=0</formula>
    </cfRule>
  </conditionalFormatting>
  <conditionalFormatting sqref="M63:O66">
    <cfRule type="expression" dxfId="470" priority="25">
      <formula>IF(SUM($M$63:$O$66)&lt;$J$47,TRUE,FALSE)</formula>
    </cfRule>
  </conditionalFormatting>
  <conditionalFormatting sqref="M12:S12">
    <cfRule type="expression" dxfId="469" priority="12">
      <formula>IF(OR(SUM($M$12:$S$12)&gt;$K$12,SUM($M$12:$S$12)&lt;$K$12),IF(AND($M$12="",$P$12=""),FALSE,TRUE),FALSE)</formula>
    </cfRule>
  </conditionalFormatting>
  <conditionalFormatting sqref="M12:S14 M15:M37 P15:S37 M38:S39 M43:S53">
    <cfRule type="expression" dxfId="468" priority="36">
      <formula>IF($M$56=$P$56,TRUE,FALSE)</formula>
    </cfRule>
  </conditionalFormatting>
  <conditionalFormatting sqref="M13:S13">
    <cfRule type="expression" dxfId="467" priority="11">
      <formula>IF(OR(SUM($M$13:$S$13)&gt;$K$13,SUM($M$13:$S$13)&lt;$K$13),IF(AND($M$13="",$P$13=""),FALSE,TRUE),FALSE)</formula>
    </cfRule>
  </conditionalFormatting>
  <conditionalFormatting sqref="M14:S14">
    <cfRule type="expression" dxfId="466" priority="10">
      <formula>IF(OR(SUM($M$14:$S$14)&gt;$K$14,SUM($M$14:$S$14)&lt;$K$14),IF(AND($M$14="",$P$14=""),FALSE,TRUE),FALSE)</formula>
    </cfRule>
  </conditionalFormatting>
  <conditionalFormatting sqref="M15:S15">
    <cfRule type="expression" dxfId="465" priority="9">
      <formula>IF(OR(SUM($M$15:$S$15)&gt;$K$15,SUM($M$15:$S$15)&lt;$K$15),IF(AND($M$15="",$P$15=""),FALSE,TRUE),FALSE)</formula>
    </cfRule>
  </conditionalFormatting>
  <conditionalFormatting sqref="M16:S16">
    <cfRule type="expression" dxfId="464" priority="8">
      <formula>IF(OR(SUM($M$16:$S$16)&gt;$K$16,SUM($M$16:$S$16)&lt;$K$16),IF(AND($M$16="",$P$16=""),FALSE,TRUE),FALSE)</formula>
    </cfRule>
  </conditionalFormatting>
  <conditionalFormatting sqref="M17:S17">
    <cfRule type="expression" dxfId="463" priority="7">
      <formula>IF(OR(SUM($M$17:$S$17)&gt;$K$17,SUM($M$17:$S$17)&lt;$K$17),IF(AND($M$17="",$P$17=""),FALSE,TRUE),FALSE)</formula>
    </cfRule>
  </conditionalFormatting>
  <conditionalFormatting sqref="M18:S18">
    <cfRule type="expression" dxfId="462" priority="6">
      <formula>IF(OR(SUM($M$18:$S$18)&gt;$K$18,SUM($M$18:$S$18)&lt;$K$18),IF(AND($M$18="",$P$18=""),FALSE,TRUE),FALSE)</formula>
    </cfRule>
  </conditionalFormatting>
  <conditionalFormatting sqref="M19:S19">
    <cfRule type="expression" dxfId="461" priority="5">
      <formula>IF(OR(SUM($M$19:$S$19)&gt;$K$19,SUM($M$19:$S$19)&lt;$K$19),IF(AND($M$19="",$P$19=""),FALSE,TRUE),FALSE)</formula>
    </cfRule>
  </conditionalFormatting>
  <conditionalFormatting sqref="M20:S20">
    <cfRule type="expression" dxfId="460" priority="4">
      <formula>IF(OR(SUM($M$20:$S$20)&gt;$K$20,SUM($M$20:$S$20)&lt;$K$20),IF(AND($M$20="",$P$20=""),FALSE,TRUE),FALSE)</formula>
    </cfRule>
  </conditionalFormatting>
  <conditionalFormatting sqref="M21:S21">
    <cfRule type="expression" dxfId="459" priority="3">
      <formula>IF(OR(SUM($M21:$S21)&gt;$K21,SUM($M21:$S21)&lt;$K21),IF(AND($M21="",$P21=""),FALSE,TRUE),FALSE)</formula>
    </cfRule>
  </conditionalFormatting>
  <conditionalFormatting sqref="M22:S40">
    <cfRule type="expression" dxfId="458" priority="2">
      <formula>IF(OR(SUM($M22:$S22)&gt;$K22,SUM($M22:$S22)&lt;$K22),IF(AND($M22="",$P22=""),FALSE,TRUE),FALSE)</formula>
    </cfRule>
  </conditionalFormatting>
  <conditionalFormatting sqref="M43:S54">
    <cfRule type="expression" dxfId="457" priority="1">
      <formula>IF(OR(SUM($M43:$S43)&gt;$J43,SUM($M43:$S43)&lt;$J43),IF(AND($M43="",$P43=""),FALSE,TRUE),FALSE)</formula>
    </cfRule>
  </conditionalFormatting>
  <conditionalFormatting sqref="M12:AA39 M43:AA53">
    <cfRule type="expression" dxfId="456" priority="35">
      <formula>M12&lt;0</formula>
    </cfRule>
  </conditionalFormatting>
  <conditionalFormatting sqref="O68">
    <cfRule type="expression" dxfId="455" priority="29">
      <formula>IF(AND($L$68="有",$O$68=""),TRUE,FALSE)</formula>
    </cfRule>
  </conditionalFormatting>
  <conditionalFormatting sqref="O69">
    <cfRule type="expression" dxfId="454" priority="28">
      <formula>IF(AND($L$69="有",$O$69=""),TRUE,FALSE)</formula>
    </cfRule>
  </conditionalFormatting>
  <conditionalFormatting sqref="P70">
    <cfRule type="expression" dxfId="453" priority="27">
      <formula>IF(AND($L$70="有",$P$70=""),TRUE,FALSE)</formula>
    </cfRule>
  </conditionalFormatting>
  <conditionalFormatting sqref="P71">
    <cfRule type="expression" dxfId="452" priority="26">
      <formula>IF(AND($L$71="有",$P$71=""),TRUE,FALSE)</formula>
    </cfRule>
  </conditionalFormatting>
  <conditionalFormatting sqref="P56:S56">
    <cfRule type="expression" dxfId="451" priority="13">
      <formula>$P$56&lt;$P$55</formula>
    </cfRule>
  </conditionalFormatting>
  <conditionalFormatting sqref="Q59 N59:N61 O61">
    <cfRule type="expression" dxfId="450" priority="22">
      <formula>IF(OR($N$59="■",$N$60="■",$N$61="■",$Q$59="■"),FALSE,TRUE)</formula>
    </cfRule>
  </conditionalFormatting>
  <conditionalFormatting sqref="T54:X54">
    <cfRule type="expression" dxfId="449" priority="30">
      <formula>IF(OR(T$54&gt;T$40,T$54&lt;T$40),TRUE,FALSE)</formula>
    </cfRule>
  </conditionalFormatting>
  <conditionalFormatting sqref="T40:AA40">
    <cfRule type="expression" dxfId="448" priority="23">
      <formula>IF(OR(T$54&gt;T$40,T$54&lt;T$40),TRUE,FALSE)</formula>
    </cfRule>
  </conditionalFormatting>
  <conditionalFormatting sqref="AA57 AD57 AG57 AJ57">
    <cfRule type="expression" dxfId="447" priority="21">
      <formula>IF(OR($AA$57="（■",$AD$57="■",$AG$57="■",$AJ$57="■"),FALSE,TRUE)</formula>
    </cfRule>
  </conditionalFormatting>
  <conditionalFormatting sqref="AC59 AF59:AF60 Z59:Z61 AI59:AI61 AD61">
    <cfRule type="expression" dxfId="446" priority="20">
      <formula>IF(OR($Z$59="■",$Z$60="■",$Z$61="■",$AC$59="■",$AF$59="■",$AI$59="■",$AF$60="■"),FALSE,TRUE)</formula>
    </cfRule>
  </conditionalFormatting>
  <conditionalFormatting sqref="AI63">
    <cfRule type="expression" dxfId="445" priority="33">
      <formula>$AI$63&gt;40</formula>
    </cfRule>
  </conditionalFormatting>
  <conditionalFormatting sqref="AI64">
    <cfRule type="expression" dxfId="444" priority="32">
      <formula>$AI$64&gt;5</formula>
    </cfRule>
  </conditionalFormatting>
  <dataValidations count="10">
    <dataValidation type="list" allowBlank="1" showInputMessage="1" showErrorMessage="1" sqref="Y61" xr:uid="{16581B8C-CECE-4E96-B7C1-EA17A1795472}">
      <formula1>$AP$59:$AP$60</formula1>
    </dataValidation>
    <dataValidation type="list" allowBlank="1" showInputMessage="1" showErrorMessage="1" sqref="Z56:AM56" xr:uid="{8B0975AC-7262-4403-82E0-91B64566A4CE}">
      <formula1>$AP$48:$AP$57</formula1>
    </dataValidation>
    <dataValidation type="list" showInputMessage="1" showErrorMessage="1" sqref="AA57" xr:uid="{2F78ACFA-EFF3-4E0A-8CD4-14F033273195}">
      <formula1>$AP$62:$AP$63</formula1>
    </dataValidation>
    <dataValidation type="list" showInputMessage="1" showErrorMessage="1" sqref="Q59 N59:N61 AD57 AG57 AJ57 Z59:Z61 AC59 AF59:AF60 AI59" xr:uid="{B71E80CF-D107-4570-9F62-976C981B716B}">
      <formula1>$AP$64:$AP$65</formula1>
    </dataValidation>
    <dataValidation type="list" allowBlank="1" showInputMessage="1" showErrorMessage="1" sqref="G63:G66" xr:uid="{C59AEFF7-57C4-4096-AFCF-E9AF7EE9AE27}">
      <formula1>$AP$67</formula1>
    </dataValidation>
    <dataValidation type="list" allowBlank="1" showInputMessage="1" showErrorMessage="1" sqref="Z55:AM55" xr:uid="{F75BC1D3-BDF0-42B7-85BE-51A73967FE03}">
      <formula1>$AP$43:$AP$46</formula1>
    </dataValidation>
    <dataValidation type="list" allowBlank="1" showInputMessage="1" showErrorMessage="1" sqref="D4" xr:uid="{5660EA2C-A60F-4C60-94DD-8875FB568430}">
      <formula1>$AP$72:$AP$121</formula1>
    </dataValidation>
    <dataValidation type="list" allowBlank="1" showInputMessage="1" showErrorMessage="1" sqref="L68:L71" xr:uid="{0E100724-4CB2-4F37-8D36-9BB9D147B3FE}">
      <formula1>"有,無"</formula1>
    </dataValidation>
    <dataValidation type="list" allowBlank="1" showInputMessage="1" showErrorMessage="1" sqref="L72" xr:uid="{D9CD1D79-5EFC-4765-B6AA-DAECA535B565}">
      <formula1>"該当,非該当"</formula1>
    </dataValidation>
    <dataValidation type="list" allowBlank="1" showInputMessage="1" showErrorMessage="1" sqref="W63:AD66" xr:uid="{D08E9443-4353-4BEA-A589-F69676D80153}">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C7F64-EB50-44CC-9772-2760B8DE9A54}">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tS/YmqhsZMIWci0E0kFA6vnPJgpQfM2sh/HyyWa+Di0M3GZkuXgOtOAF42/DxzZsyZLlrI/Wcg8SqqBDfigK5w==" saltValue="M5WBs37pDU9eBZDhDmDRC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443" priority="17">
      <formula>LEN(TRIM(E43))=0</formula>
    </cfRule>
  </conditionalFormatting>
  <conditionalFormatting sqref="E43:H44">
    <cfRule type="expression" dxfId="442" priority="16">
      <formula>IF(AND($E43="",$J43&gt;1),TRUE,FALSE)</formula>
    </cfRule>
  </conditionalFormatting>
  <conditionalFormatting sqref="J56">
    <cfRule type="expression" dxfId="441" priority="18">
      <formula>J$56&lt;J$55</formula>
    </cfRule>
  </conditionalFormatting>
  <conditionalFormatting sqref="J61:L61">
    <cfRule type="expression" dxfId="440" priority="37">
      <formula>IF($J$61&lt;$J$47,TRUE,FALSE)</formula>
    </cfRule>
  </conditionalFormatting>
  <conditionalFormatting sqref="J55:S56">
    <cfRule type="containsBlanks" dxfId="439" priority="19">
      <formula>LEN(TRIM(J55))=0</formula>
    </cfRule>
  </conditionalFormatting>
  <conditionalFormatting sqref="J4:W4">
    <cfRule type="containsBlanks" dxfId="438" priority="34">
      <formula>LEN(TRIM(J4))=0</formula>
    </cfRule>
  </conditionalFormatting>
  <conditionalFormatting sqref="L68">
    <cfRule type="expression" dxfId="437" priority="24">
      <formula>IF(AND($L$68="有",$J$40=K$40),TRUE,FALSE)</formula>
    </cfRule>
  </conditionalFormatting>
  <conditionalFormatting sqref="M54 P54">
    <cfRule type="expression" dxfId="436" priority="15">
      <formula>IF(OR(M$54&gt;M$40,M$54&lt;M$40),TRUE,FALSE)</formula>
    </cfRule>
  </conditionalFormatting>
  <conditionalFormatting sqref="M56:O56">
    <cfRule type="expression" dxfId="435"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434" priority="31">
      <formula>LEN(TRIM(B4))=0</formula>
    </cfRule>
  </conditionalFormatting>
  <conditionalFormatting sqref="M63:O66">
    <cfRule type="expression" dxfId="433" priority="25">
      <formula>IF(SUM($M$63:$O$66)&lt;$J$47,TRUE,FALSE)</formula>
    </cfRule>
  </conditionalFormatting>
  <conditionalFormatting sqref="M12:S12">
    <cfRule type="expression" dxfId="432" priority="12">
      <formula>IF(OR(SUM($M$12:$S$12)&gt;$K$12,SUM($M$12:$S$12)&lt;$K$12),IF(AND($M$12="",$P$12=""),FALSE,TRUE),FALSE)</formula>
    </cfRule>
  </conditionalFormatting>
  <conditionalFormatting sqref="M12:S14 M15:M37 P15:S37 M38:S39 M43:S53">
    <cfRule type="expression" dxfId="431" priority="36">
      <formula>IF($M$56=$P$56,TRUE,FALSE)</formula>
    </cfRule>
  </conditionalFormatting>
  <conditionalFormatting sqref="M13:S13">
    <cfRule type="expression" dxfId="430" priority="11">
      <formula>IF(OR(SUM($M$13:$S$13)&gt;$K$13,SUM($M$13:$S$13)&lt;$K$13),IF(AND($M$13="",$P$13=""),FALSE,TRUE),FALSE)</formula>
    </cfRule>
  </conditionalFormatting>
  <conditionalFormatting sqref="M14:S14">
    <cfRule type="expression" dxfId="429" priority="10">
      <formula>IF(OR(SUM($M$14:$S$14)&gt;$K$14,SUM($M$14:$S$14)&lt;$K$14),IF(AND($M$14="",$P$14=""),FALSE,TRUE),FALSE)</formula>
    </cfRule>
  </conditionalFormatting>
  <conditionalFormatting sqref="M15:S15">
    <cfRule type="expression" dxfId="428" priority="9">
      <formula>IF(OR(SUM($M$15:$S$15)&gt;$K$15,SUM($M$15:$S$15)&lt;$K$15),IF(AND($M$15="",$P$15=""),FALSE,TRUE),FALSE)</formula>
    </cfRule>
  </conditionalFormatting>
  <conditionalFormatting sqref="M16:S16">
    <cfRule type="expression" dxfId="427" priority="8">
      <formula>IF(OR(SUM($M$16:$S$16)&gt;$K$16,SUM($M$16:$S$16)&lt;$K$16),IF(AND($M$16="",$P$16=""),FALSE,TRUE),FALSE)</formula>
    </cfRule>
  </conditionalFormatting>
  <conditionalFormatting sqref="M17:S17">
    <cfRule type="expression" dxfId="426" priority="7">
      <formula>IF(OR(SUM($M$17:$S$17)&gt;$K$17,SUM($M$17:$S$17)&lt;$K$17),IF(AND($M$17="",$P$17=""),FALSE,TRUE),FALSE)</formula>
    </cfRule>
  </conditionalFormatting>
  <conditionalFormatting sqref="M18:S18">
    <cfRule type="expression" dxfId="425" priority="6">
      <formula>IF(OR(SUM($M$18:$S$18)&gt;$K$18,SUM($M$18:$S$18)&lt;$K$18),IF(AND($M$18="",$P$18=""),FALSE,TRUE),FALSE)</formula>
    </cfRule>
  </conditionalFormatting>
  <conditionalFormatting sqref="M19:S19">
    <cfRule type="expression" dxfId="424" priority="5">
      <formula>IF(OR(SUM($M$19:$S$19)&gt;$K$19,SUM($M$19:$S$19)&lt;$K$19),IF(AND($M$19="",$P$19=""),FALSE,TRUE),FALSE)</formula>
    </cfRule>
  </conditionalFormatting>
  <conditionalFormatting sqref="M20:S20">
    <cfRule type="expression" dxfId="423" priority="4">
      <formula>IF(OR(SUM($M$20:$S$20)&gt;$K$20,SUM($M$20:$S$20)&lt;$K$20),IF(AND($M$20="",$P$20=""),FALSE,TRUE),FALSE)</formula>
    </cfRule>
  </conditionalFormatting>
  <conditionalFormatting sqref="M21:S21">
    <cfRule type="expression" dxfId="422" priority="3">
      <formula>IF(OR(SUM($M21:$S21)&gt;$K21,SUM($M21:$S21)&lt;$K21),IF(AND($M21="",$P21=""),FALSE,TRUE),FALSE)</formula>
    </cfRule>
  </conditionalFormatting>
  <conditionalFormatting sqref="M22:S40">
    <cfRule type="expression" dxfId="421" priority="2">
      <formula>IF(OR(SUM($M22:$S22)&gt;$K22,SUM($M22:$S22)&lt;$K22),IF(AND($M22="",$P22=""),FALSE,TRUE),FALSE)</formula>
    </cfRule>
  </conditionalFormatting>
  <conditionalFormatting sqref="M43:S54">
    <cfRule type="expression" dxfId="420" priority="1">
      <formula>IF(OR(SUM($M43:$S43)&gt;$J43,SUM($M43:$S43)&lt;$J43),IF(AND($M43="",$P43=""),FALSE,TRUE),FALSE)</formula>
    </cfRule>
  </conditionalFormatting>
  <conditionalFormatting sqref="M12:AA39 M43:AA53">
    <cfRule type="expression" dxfId="419" priority="35">
      <formula>M12&lt;0</formula>
    </cfRule>
  </conditionalFormatting>
  <conditionalFormatting sqref="O68">
    <cfRule type="expression" dxfId="418" priority="29">
      <formula>IF(AND($L$68="有",$O$68=""),TRUE,FALSE)</formula>
    </cfRule>
  </conditionalFormatting>
  <conditionalFormatting sqref="O69">
    <cfRule type="expression" dxfId="417" priority="28">
      <formula>IF(AND($L$69="有",$O$69=""),TRUE,FALSE)</formula>
    </cfRule>
  </conditionalFormatting>
  <conditionalFormatting sqref="P70">
    <cfRule type="expression" dxfId="416" priority="27">
      <formula>IF(AND($L$70="有",$P$70=""),TRUE,FALSE)</formula>
    </cfRule>
  </conditionalFormatting>
  <conditionalFormatting sqref="P71">
    <cfRule type="expression" dxfId="415" priority="26">
      <formula>IF(AND($L$71="有",$P$71=""),TRUE,FALSE)</formula>
    </cfRule>
  </conditionalFormatting>
  <conditionalFormatting sqref="P56:S56">
    <cfRule type="expression" dxfId="414" priority="13">
      <formula>$P$56&lt;$P$55</formula>
    </cfRule>
  </conditionalFormatting>
  <conditionalFormatting sqref="Q59 N59:N61 O61">
    <cfRule type="expression" dxfId="413" priority="22">
      <formula>IF(OR($N$59="■",$N$60="■",$N$61="■",$Q$59="■"),FALSE,TRUE)</formula>
    </cfRule>
  </conditionalFormatting>
  <conditionalFormatting sqref="T54:X54">
    <cfRule type="expression" dxfId="412" priority="30">
      <formula>IF(OR(T$54&gt;T$40,T$54&lt;T$40),TRUE,FALSE)</formula>
    </cfRule>
  </conditionalFormatting>
  <conditionalFormatting sqref="T40:AA40">
    <cfRule type="expression" dxfId="411" priority="23">
      <formula>IF(OR(T$54&gt;T$40,T$54&lt;T$40),TRUE,FALSE)</formula>
    </cfRule>
  </conditionalFormatting>
  <conditionalFormatting sqref="AA57 AD57 AG57 AJ57">
    <cfRule type="expression" dxfId="410" priority="21">
      <formula>IF(OR($AA$57="（■",$AD$57="■",$AG$57="■",$AJ$57="■"),FALSE,TRUE)</formula>
    </cfRule>
  </conditionalFormatting>
  <conditionalFormatting sqref="AC59 AF59:AF60 Z59:Z61 AI59:AI61 AD61">
    <cfRule type="expression" dxfId="409" priority="20">
      <formula>IF(OR($Z$59="■",$Z$60="■",$Z$61="■",$AC$59="■",$AF$59="■",$AI$59="■",$AF$60="■"),FALSE,TRUE)</formula>
    </cfRule>
  </conditionalFormatting>
  <conditionalFormatting sqref="AI63">
    <cfRule type="expression" dxfId="408" priority="33">
      <formula>$AI$63&gt;40</formula>
    </cfRule>
  </conditionalFormatting>
  <conditionalFormatting sqref="AI64">
    <cfRule type="expression" dxfId="407" priority="32">
      <formula>$AI$64&gt;5</formula>
    </cfRule>
  </conditionalFormatting>
  <dataValidations count="10">
    <dataValidation type="list" allowBlank="1" showInputMessage="1" showErrorMessage="1" sqref="W63:AD66" xr:uid="{E2F8A00B-7AF2-4C5A-BCEB-955925C18774}">
      <formula1>$AP$123:$AP$128</formula1>
    </dataValidation>
    <dataValidation type="list" allowBlank="1" showInputMessage="1" showErrorMessage="1" sqref="L72" xr:uid="{1BAE1BB4-0784-4DB4-9336-1BD7FE57603E}">
      <formula1>"該当,非該当"</formula1>
    </dataValidation>
    <dataValidation type="list" allowBlank="1" showInputMessage="1" showErrorMessage="1" sqref="L68:L71" xr:uid="{5C14328C-EEB4-4F2F-9E1B-13E4FA68291D}">
      <formula1>"有,無"</formula1>
    </dataValidation>
    <dataValidation type="list" allowBlank="1" showInputMessage="1" showErrorMessage="1" sqref="D4" xr:uid="{3D1EC791-CA12-4279-BE27-22296453278C}">
      <formula1>$AP$72:$AP$121</formula1>
    </dataValidation>
    <dataValidation type="list" allowBlank="1" showInputMessage="1" showErrorMessage="1" sqref="Z55:AM55" xr:uid="{5F309DEB-C536-49E8-90F1-C61D51CE4AF8}">
      <formula1>$AP$43:$AP$46</formula1>
    </dataValidation>
    <dataValidation type="list" allowBlank="1" showInputMessage="1" showErrorMessage="1" sqref="G63:G66" xr:uid="{3066108D-020D-4A0F-993E-3F05AA579A83}">
      <formula1>$AP$67</formula1>
    </dataValidation>
    <dataValidation type="list" showInputMessage="1" showErrorMessage="1" sqref="Q59 N59:N61 AD57 AG57 AJ57 Z59:Z61 AC59 AF59:AF60 AI59" xr:uid="{BBAB1A2F-54F4-47A3-B988-774909B2934E}">
      <formula1>$AP$64:$AP$65</formula1>
    </dataValidation>
    <dataValidation type="list" showInputMessage="1" showErrorMessage="1" sqref="AA57" xr:uid="{18307CE7-5D48-450C-9421-BB709210AEC0}">
      <formula1>$AP$62:$AP$63</formula1>
    </dataValidation>
    <dataValidation type="list" allowBlank="1" showInputMessage="1" showErrorMessage="1" sqref="Z56:AM56" xr:uid="{B3CBC9E3-C641-4BCD-B9C4-B7F76DA1C369}">
      <formula1>$AP$48:$AP$57</formula1>
    </dataValidation>
    <dataValidation type="list" allowBlank="1" showInputMessage="1" showErrorMessage="1" sqref="Y61" xr:uid="{CB9044DF-5FE9-4AF1-BBD3-1E93BBA6E965}">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785C2-9F30-4DF5-B2C9-84310C47D472}">
  <sheetPr>
    <pageSetUpPr fitToPage="1"/>
  </sheetPr>
  <dimension ref="B1:AQ128"/>
  <sheetViews>
    <sheetView view="pageBreakPreview" topLeftCell="A55" zoomScale="80" zoomScaleNormal="100" zoomScaleSheetLayoutView="80" workbookViewId="0">
      <selection activeCell="J12" sqref="J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LSYzJ45p+QtMpN9H+Xo+bZuQALUdYgei1bvplWd8Ns3b+BDExNp5LOcMWUTuZGIlZz/6kZLq6BGkbiz8q6XxPg==" saltValue="vNwoXhb+AMiDyJJFhmgv6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406" priority="17">
      <formula>LEN(TRIM(E43))=0</formula>
    </cfRule>
  </conditionalFormatting>
  <conditionalFormatting sqref="E43:H44">
    <cfRule type="expression" dxfId="405" priority="16">
      <formula>IF(AND($E43="",$J43&gt;1),TRUE,FALSE)</formula>
    </cfRule>
  </conditionalFormatting>
  <conditionalFormatting sqref="J56">
    <cfRule type="expression" dxfId="404" priority="18">
      <formula>J$56&lt;J$55</formula>
    </cfRule>
  </conditionalFormatting>
  <conditionalFormatting sqref="J61:L61">
    <cfRule type="expression" dxfId="403" priority="37">
      <formula>IF($J$61&lt;$J$47,TRUE,FALSE)</formula>
    </cfRule>
  </conditionalFormatting>
  <conditionalFormatting sqref="J55:S56">
    <cfRule type="containsBlanks" dxfId="402" priority="19">
      <formula>LEN(TRIM(J55))=0</formula>
    </cfRule>
  </conditionalFormatting>
  <conditionalFormatting sqref="J4:W4">
    <cfRule type="containsBlanks" dxfId="401" priority="34">
      <formula>LEN(TRIM(J4))=0</formula>
    </cfRule>
  </conditionalFormatting>
  <conditionalFormatting sqref="L68">
    <cfRule type="expression" dxfId="400" priority="24">
      <formula>IF(AND($L$68="有",$J$40=K$40),TRUE,FALSE)</formula>
    </cfRule>
  </conditionalFormatting>
  <conditionalFormatting sqref="M54 P54">
    <cfRule type="expression" dxfId="399" priority="15">
      <formula>IF(OR(M$54&gt;M$40,M$54&lt;M$40),TRUE,FALSE)</formula>
    </cfRule>
  </conditionalFormatting>
  <conditionalFormatting sqref="M56:O56">
    <cfRule type="expression" dxfId="398"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397" priority="31">
      <formula>LEN(TRIM(B4))=0</formula>
    </cfRule>
  </conditionalFormatting>
  <conditionalFormatting sqref="M63:O66">
    <cfRule type="expression" dxfId="396" priority="25">
      <formula>IF(SUM($M$63:$O$66)&lt;$J$47,TRUE,FALSE)</formula>
    </cfRule>
  </conditionalFormatting>
  <conditionalFormatting sqref="M12:S12">
    <cfRule type="expression" dxfId="395" priority="12">
      <formula>IF(OR(SUM($M$12:$S$12)&gt;$K$12,SUM($M$12:$S$12)&lt;$K$12),IF(AND($M$12="",$P$12=""),FALSE,TRUE),FALSE)</formula>
    </cfRule>
  </conditionalFormatting>
  <conditionalFormatting sqref="M12:S14 M15:M37 P15:S37 M38:S39 M43:S53">
    <cfRule type="expression" dxfId="394" priority="36">
      <formula>IF($M$56=$P$56,TRUE,FALSE)</formula>
    </cfRule>
  </conditionalFormatting>
  <conditionalFormatting sqref="M13:S13">
    <cfRule type="expression" dxfId="393" priority="11">
      <formula>IF(OR(SUM($M$13:$S$13)&gt;$K$13,SUM($M$13:$S$13)&lt;$K$13),IF(AND($M$13="",$P$13=""),FALSE,TRUE),FALSE)</formula>
    </cfRule>
  </conditionalFormatting>
  <conditionalFormatting sqref="M14:S14">
    <cfRule type="expression" dxfId="392" priority="10">
      <formula>IF(OR(SUM($M$14:$S$14)&gt;$K$14,SUM($M$14:$S$14)&lt;$K$14),IF(AND($M$14="",$P$14=""),FALSE,TRUE),FALSE)</formula>
    </cfRule>
  </conditionalFormatting>
  <conditionalFormatting sqref="M15:S15">
    <cfRule type="expression" dxfId="391" priority="9">
      <formula>IF(OR(SUM($M$15:$S$15)&gt;$K$15,SUM($M$15:$S$15)&lt;$K$15),IF(AND($M$15="",$P$15=""),FALSE,TRUE),FALSE)</formula>
    </cfRule>
  </conditionalFormatting>
  <conditionalFormatting sqref="M16:S16">
    <cfRule type="expression" dxfId="390" priority="8">
      <formula>IF(OR(SUM($M$16:$S$16)&gt;$K$16,SUM($M$16:$S$16)&lt;$K$16),IF(AND($M$16="",$P$16=""),FALSE,TRUE),FALSE)</formula>
    </cfRule>
  </conditionalFormatting>
  <conditionalFormatting sqref="M17:S17">
    <cfRule type="expression" dxfId="389" priority="7">
      <formula>IF(OR(SUM($M$17:$S$17)&gt;$K$17,SUM($M$17:$S$17)&lt;$K$17),IF(AND($M$17="",$P$17=""),FALSE,TRUE),FALSE)</formula>
    </cfRule>
  </conditionalFormatting>
  <conditionalFormatting sqref="M18:S18">
    <cfRule type="expression" dxfId="388" priority="6">
      <formula>IF(OR(SUM($M$18:$S$18)&gt;$K$18,SUM($M$18:$S$18)&lt;$K$18),IF(AND($M$18="",$P$18=""),FALSE,TRUE),FALSE)</formula>
    </cfRule>
  </conditionalFormatting>
  <conditionalFormatting sqref="M19:S19">
    <cfRule type="expression" dxfId="387" priority="5">
      <formula>IF(OR(SUM($M$19:$S$19)&gt;$K$19,SUM($M$19:$S$19)&lt;$K$19),IF(AND($M$19="",$P$19=""),FALSE,TRUE),FALSE)</formula>
    </cfRule>
  </conditionalFormatting>
  <conditionalFormatting sqref="M20:S20">
    <cfRule type="expression" dxfId="386" priority="4">
      <formula>IF(OR(SUM($M$20:$S$20)&gt;$K$20,SUM($M$20:$S$20)&lt;$K$20),IF(AND($M$20="",$P$20=""),FALSE,TRUE),FALSE)</formula>
    </cfRule>
  </conditionalFormatting>
  <conditionalFormatting sqref="M21:S21">
    <cfRule type="expression" dxfId="385" priority="3">
      <formula>IF(OR(SUM($M21:$S21)&gt;$K21,SUM($M21:$S21)&lt;$K21),IF(AND($M21="",$P21=""),FALSE,TRUE),FALSE)</formula>
    </cfRule>
  </conditionalFormatting>
  <conditionalFormatting sqref="M22:S40">
    <cfRule type="expression" dxfId="384" priority="2">
      <formula>IF(OR(SUM($M22:$S22)&gt;$K22,SUM($M22:$S22)&lt;$K22),IF(AND($M22="",$P22=""),FALSE,TRUE),FALSE)</formula>
    </cfRule>
  </conditionalFormatting>
  <conditionalFormatting sqref="M43:S54">
    <cfRule type="expression" dxfId="383" priority="1">
      <formula>IF(OR(SUM($M43:$S43)&gt;$J43,SUM($M43:$S43)&lt;$J43),IF(AND($M43="",$P43=""),FALSE,TRUE),FALSE)</formula>
    </cfRule>
  </conditionalFormatting>
  <conditionalFormatting sqref="M12:AA39 M43:AA53">
    <cfRule type="expression" dxfId="382" priority="35">
      <formula>M12&lt;0</formula>
    </cfRule>
  </conditionalFormatting>
  <conditionalFormatting sqref="O68">
    <cfRule type="expression" dxfId="381" priority="29">
      <formula>IF(AND($L$68="有",$O$68=""),TRUE,FALSE)</formula>
    </cfRule>
  </conditionalFormatting>
  <conditionalFormatting sqref="O69">
    <cfRule type="expression" dxfId="380" priority="28">
      <formula>IF(AND($L$69="有",$O$69=""),TRUE,FALSE)</formula>
    </cfRule>
  </conditionalFormatting>
  <conditionalFormatting sqref="P70">
    <cfRule type="expression" dxfId="379" priority="27">
      <formula>IF(AND($L$70="有",$P$70=""),TRUE,FALSE)</formula>
    </cfRule>
  </conditionalFormatting>
  <conditionalFormatting sqref="P71">
    <cfRule type="expression" dxfId="378" priority="26">
      <formula>IF(AND($L$71="有",$P$71=""),TRUE,FALSE)</formula>
    </cfRule>
  </conditionalFormatting>
  <conditionalFormatting sqref="P56:S56">
    <cfRule type="expression" dxfId="377" priority="13">
      <formula>$P$56&lt;$P$55</formula>
    </cfRule>
  </conditionalFormatting>
  <conditionalFormatting sqref="Q59 N59:N61 O61">
    <cfRule type="expression" dxfId="376" priority="22">
      <formula>IF(OR($N$59="■",$N$60="■",$N$61="■",$Q$59="■"),FALSE,TRUE)</formula>
    </cfRule>
  </conditionalFormatting>
  <conditionalFormatting sqref="T54:X54">
    <cfRule type="expression" dxfId="375" priority="30">
      <formula>IF(OR(T$54&gt;T$40,T$54&lt;T$40),TRUE,FALSE)</formula>
    </cfRule>
  </conditionalFormatting>
  <conditionalFormatting sqref="T40:AA40">
    <cfRule type="expression" dxfId="374" priority="23">
      <formula>IF(OR(T$54&gt;T$40,T$54&lt;T$40),TRUE,FALSE)</formula>
    </cfRule>
  </conditionalFormatting>
  <conditionalFormatting sqref="AA57 AD57 AG57 AJ57">
    <cfRule type="expression" dxfId="373" priority="21">
      <formula>IF(OR($AA$57="（■",$AD$57="■",$AG$57="■",$AJ$57="■"),FALSE,TRUE)</formula>
    </cfRule>
  </conditionalFormatting>
  <conditionalFormatting sqref="AC59 AF59:AF60 Z59:Z61 AI59:AI61 AD61">
    <cfRule type="expression" dxfId="372" priority="20">
      <formula>IF(OR($Z$59="■",$Z$60="■",$Z$61="■",$AC$59="■",$AF$59="■",$AI$59="■",$AF$60="■"),FALSE,TRUE)</formula>
    </cfRule>
  </conditionalFormatting>
  <conditionalFormatting sqref="AI63">
    <cfRule type="expression" dxfId="371" priority="33">
      <formula>$AI$63&gt;40</formula>
    </cfRule>
  </conditionalFormatting>
  <conditionalFormatting sqref="AI64">
    <cfRule type="expression" dxfId="370" priority="32">
      <formula>$AI$64&gt;5</formula>
    </cfRule>
  </conditionalFormatting>
  <dataValidations count="10">
    <dataValidation type="list" allowBlank="1" showInputMessage="1" showErrorMessage="1" sqref="Y61" xr:uid="{9C8DAF8B-FF09-4847-B74D-74043E626DC7}">
      <formula1>$AP$59:$AP$60</formula1>
    </dataValidation>
    <dataValidation type="list" allowBlank="1" showInputMessage="1" showErrorMessage="1" sqref="Z56:AM56" xr:uid="{FA02A8CE-E3FA-4D84-B7C5-A05361B0ECE5}">
      <formula1>$AP$48:$AP$57</formula1>
    </dataValidation>
    <dataValidation type="list" showInputMessage="1" showErrorMessage="1" sqref="AA57" xr:uid="{509D39CD-7E38-4B87-B6C3-1DD6D89393C3}">
      <formula1>$AP$62:$AP$63</formula1>
    </dataValidation>
    <dataValidation type="list" showInputMessage="1" showErrorMessage="1" sqref="Q59 N59:N61 AD57 AG57 AJ57 Z59:Z61 AC59 AF59:AF60 AI59" xr:uid="{CACD18B7-CF0A-4B11-86AE-73E01CB40F5A}">
      <formula1>$AP$64:$AP$65</formula1>
    </dataValidation>
    <dataValidation type="list" allowBlank="1" showInputMessage="1" showErrorMessage="1" sqref="G63:G66" xr:uid="{811CB355-15F4-431C-A7D3-5C703747B8F2}">
      <formula1>$AP$67</formula1>
    </dataValidation>
    <dataValidation type="list" allowBlank="1" showInputMessage="1" showErrorMessage="1" sqref="Z55:AM55" xr:uid="{3B9109EA-9352-4E26-A5DD-0D68D8624CAF}">
      <formula1>$AP$43:$AP$46</formula1>
    </dataValidation>
    <dataValidation type="list" allowBlank="1" showInputMessage="1" showErrorMessage="1" sqref="D4" xr:uid="{F663F49E-D044-4FC7-A0C4-635FE0CAC369}">
      <formula1>$AP$72:$AP$121</formula1>
    </dataValidation>
    <dataValidation type="list" allowBlank="1" showInputMessage="1" showErrorMessage="1" sqref="L68:L71" xr:uid="{BE7810A0-911A-45E3-B869-3C74C61D56F4}">
      <formula1>"有,無"</formula1>
    </dataValidation>
    <dataValidation type="list" allowBlank="1" showInputMessage="1" showErrorMessage="1" sqref="L72" xr:uid="{7359CD12-949D-4EF3-9672-E9D8E2B86B98}">
      <formula1>"該当,非該当"</formula1>
    </dataValidation>
    <dataValidation type="list" allowBlank="1" showInputMessage="1" showErrorMessage="1" sqref="W63:AD66" xr:uid="{FB9F5E3C-17EA-4367-8409-DBB75B24142B}">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08E7D-8602-4BFB-9657-DFDE3B78D3D6}">
  <sheetPr>
    <pageSetUpPr fitToPage="1"/>
  </sheetPr>
  <dimension ref="B1:AQ128"/>
  <sheetViews>
    <sheetView view="pageBreakPreview" topLeftCell="A55" zoomScale="80" zoomScaleNormal="100" zoomScaleSheetLayoutView="80" workbookViewId="0">
      <selection activeCell="S78" sqref="S78"/>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vGK7uwv9ouoReS5aYuQ4mGcWInTFlQd8IrdqU9u9VNTavieP/R/UdgK1GvOa0y05CoZeZz5w8wU+PFCpSTcL6w==" saltValue="zHFGlKMDgQIlJuEnd5SjP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369" priority="17">
      <formula>LEN(TRIM(E43))=0</formula>
    </cfRule>
  </conditionalFormatting>
  <conditionalFormatting sqref="E43:H44">
    <cfRule type="expression" dxfId="368" priority="16">
      <formula>IF(AND($E43="",$J43&gt;1),TRUE,FALSE)</formula>
    </cfRule>
  </conditionalFormatting>
  <conditionalFormatting sqref="J56">
    <cfRule type="expression" dxfId="367" priority="18">
      <formula>J$56&lt;J$55</formula>
    </cfRule>
  </conditionalFormatting>
  <conditionalFormatting sqref="J61:L61">
    <cfRule type="expression" dxfId="366" priority="37">
      <formula>IF($J$61&lt;$J$47,TRUE,FALSE)</formula>
    </cfRule>
  </conditionalFormatting>
  <conditionalFormatting sqref="J55:S56">
    <cfRule type="containsBlanks" dxfId="365" priority="19">
      <formula>LEN(TRIM(J55))=0</formula>
    </cfRule>
  </conditionalFormatting>
  <conditionalFormatting sqref="J4:W4">
    <cfRule type="containsBlanks" dxfId="364" priority="34">
      <formula>LEN(TRIM(J4))=0</formula>
    </cfRule>
  </conditionalFormatting>
  <conditionalFormatting sqref="L68">
    <cfRule type="expression" dxfId="363" priority="24">
      <formula>IF(AND($L$68="有",$J$40=K$40),TRUE,FALSE)</formula>
    </cfRule>
  </conditionalFormatting>
  <conditionalFormatting sqref="M54 P54">
    <cfRule type="expression" dxfId="362" priority="15">
      <formula>IF(OR(M$54&gt;M$40,M$54&lt;M$40),TRUE,FALSE)</formula>
    </cfRule>
  </conditionalFormatting>
  <conditionalFormatting sqref="M56:O56">
    <cfRule type="expression" dxfId="361"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360" priority="31">
      <formula>LEN(TRIM(B4))=0</formula>
    </cfRule>
  </conditionalFormatting>
  <conditionalFormatting sqref="M63:O66">
    <cfRule type="expression" dxfId="359" priority="25">
      <formula>IF(SUM($M$63:$O$66)&lt;$J$47,TRUE,FALSE)</formula>
    </cfRule>
  </conditionalFormatting>
  <conditionalFormatting sqref="M12:S12">
    <cfRule type="expression" dxfId="358" priority="12">
      <formula>IF(OR(SUM($M$12:$S$12)&gt;$K$12,SUM($M$12:$S$12)&lt;$K$12),IF(AND($M$12="",$P$12=""),FALSE,TRUE),FALSE)</formula>
    </cfRule>
  </conditionalFormatting>
  <conditionalFormatting sqref="M12:S14 M15:M37 P15:S37 M38:S39 M43:S53">
    <cfRule type="expression" dxfId="357" priority="36">
      <formula>IF($M$56=$P$56,TRUE,FALSE)</formula>
    </cfRule>
  </conditionalFormatting>
  <conditionalFormatting sqref="M13:S13">
    <cfRule type="expression" dxfId="356" priority="11">
      <formula>IF(OR(SUM($M$13:$S$13)&gt;$K$13,SUM($M$13:$S$13)&lt;$K$13),IF(AND($M$13="",$P$13=""),FALSE,TRUE),FALSE)</formula>
    </cfRule>
  </conditionalFormatting>
  <conditionalFormatting sqref="M14:S14">
    <cfRule type="expression" dxfId="355" priority="10">
      <formula>IF(OR(SUM($M$14:$S$14)&gt;$K$14,SUM($M$14:$S$14)&lt;$K$14),IF(AND($M$14="",$P$14=""),FALSE,TRUE),FALSE)</formula>
    </cfRule>
  </conditionalFormatting>
  <conditionalFormatting sqref="M15:S15">
    <cfRule type="expression" dxfId="354" priority="9">
      <formula>IF(OR(SUM($M$15:$S$15)&gt;$K$15,SUM($M$15:$S$15)&lt;$K$15),IF(AND($M$15="",$P$15=""),FALSE,TRUE),FALSE)</formula>
    </cfRule>
  </conditionalFormatting>
  <conditionalFormatting sqref="M16:S16">
    <cfRule type="expression" dxfId="353" priority="8">
      <formula>IF(OR(SUM($M$16:$S$16)&gt;$K$16,SUM($M$16:$S$16)&lt;$K$16),IF(AND($M$16="",$P$16=""),FALSE,TRUE),FALSE)</formula>
    </cfRule>
  </conditionalFormatting>
  <conditionalFormatting sqref="M17:S17">
    <cfRule type="expression" dxfId="352" priority="7">
      <formula>IF(OR(SUM($M$17:$S$17)&gt;$K$17,SUM($M$17:$S$17)&lt;$K$17),IF(AND($M$17="",$P$17=""),FALSE,TRUE),FALSE)</formula>
    </cfRule>
  </conditionalFormatting>
  <conditionalFormatting sqref="M18:S18">
    <cfRule type="expression" dxfId="351" priority="6">
      <formula>IF(OR(SUM($M$18:$S$18)&gt;$K$18,SUM($M$18:$S$18)&lt;$K$18),IF(AND($M$18="",$P$18=""),FALSE,TRUE),FALSE)</formula>
    </cfRule>
  </conditionalFormatting>
  <conditionalFormatting sqref="M19:S19">
    <cfRule type="expression" dxfId="350" priority="5">
      <formula>IF(OR(SUM($M$19:$S$19)&gt;$K$19,SUM($M$19:$S$19)&lt;$K$19),IF(AND($M$19="",$P$19=""),FALSE,TRUE),FALSE)</formula>
    </cfRule>
  </conditionalFormatting>
  <conditionalFormatting sqref="M20:S20">
    <cfRule type="expression" dxfId="349" priority="4">
      <formula>IF(OR(SUM($M$20:$S$20)&gt;$K$20,SUM($M$20:$S$20)&lt;$K$20),IF(AND($M$20="",$P$20=""),FALSE,TRUE),FALSE)</formula>
    </cfRule>
  </conditionalFormatting>
  <conditionalFormatting sqref="M21:S21">
    <cfRule type="expression" dxfId="348" priority="3">
      <formula>IF(OR(SUM($M21:$S21)&gt;$K21,SUM($M21:$S21)&lt;$K21),IF(AND($M21="",$P21=""),FALSE,TRUE),FALSE)</formula>
    </cfRule>
  </conditionalFormatting>
  <conditionalFormatting sqref="M22:S40">
    <cfRule type="expression" dxfId="347" priority="2">
      <formula>IF(OR(SUM($M22:$S22)&gt;$K22,SUM($M22:$S22)&lt;$K22),IF(AND($M22="",$P22=""),FALSE,TRUE),FALSE)</formula>
    </cfRule>
  </conditionalFormatting>
  <conditionalFormatting sqref="M43:S54">
    <cfRule type="expression" dxfId="346" priority="1">
      <formula>IF(OR(SUM($M43:$S43)&gt;$J43,SUM($M43:$S43)&lt;$J43),IF(AND($M43="",$P43=""),FALSE,TRUE),FALSE)</formula>
    </cfRule>
  </conditionalFormatting>
  <conditionalFormatting sqref="M12:AA39 M43:AA53">
    <cfRule type="expression" dxfId="345" priority="35">
      <formula>M12&lt;0</formula>
    </cfRule>
  </conditionalFormatting>
  <conditionalFormatting sqref="O68">
    <cfRule type="expression" dxfId="344" priority="29">
      <formula>IF(AND($L$68="有",$O$68=""),TRUE,FALSE)</formula>
    </cfRule>
  </conditionalFormatting>
  <conditionalFormatting sqref="O69">
    <cfRule type="expression" dxfId="343" priority="28">
      <formula>IF(AND($L$69="有",$O$69=""),TRUE,FALSE)</formula>
    </cfRule>
  </conditionalFormatting>
  <conditionalFormatting sqref="P70">
    <cfRule type="expression" dxfId="342" priority="27">
      <formula>IF(AND($L$70="有",$P$70=""),TRUE,FALSE)</formula>
    </cfRule>
  </conditionalFormatting>
  <conditionalFormatting sqref="P71">
    <cfRule type="expression" dxfId="341" priority="26">
      <formula>IF(AND($L$71="有",$P$71=""),TRUE,FALSE)</formula>
    </cfRule>
  </conditionalFormatting>
  <conditionalFormatting sqref="P56:S56">
    <cfRule type="expression" dxfId="340" priority="13">
      <formula>$P$56&lt;$P$55</formula>
    </cfRule>
  </conditionalFormatting>
  <conditionalFormatting sqref="Q59 N59:N61 O61">
    <cfRule type="expression" dxfId="339" priority="22">
      <formula>IF(OR($N$59="■",$N$60="■",$N$61="■",$Q$59="■"),FALSE,TRUE)</formula>
    </cfRule>
  </conditionalFormatting>
  <conditionalFormatting sqref="T54:X54">
    <cfRule type="expression" dxfId="338" priority="30">
      <formula>IF(OR(T$54&gt;T$40,T$54&lt;T$40),TRUE,FALSE)</formula>
    </cfRule>
  </conditionalFormatting>
  <conditionalFormatting sqref="T40:AA40">
    <cfRule type="expression" dxfId="337" priority="23">
      <formula>IF(OR(T$54&gt;T$40,T$54&lt;T$40),TRUE,FALSE)</formula>
    </cfRule>
  </conditionalFormatting>
  <conditionalFormatting sqref="AA57 AD57 AG57 AJ57">
    <cfRule type="expression" dxfId="336" priority="21">
      <formula>IF(OR($AA$57="（■",$AD$57="■",$AG$57="■",$AJ$57="■"),FALSE,TRUE)</formula>
    </cfRule>
  </conditionalFormatting>
  <conditionalFormatting sqref="AC59 AF59:AF60 Z59:Z61 AI59:AI61 AD61">
    <cfRule type="expression" dxfId="335" priority="20">
      <formula>IF(OR($Z$59="■",$Z$60="■",$Z$61="■",$AC$59="■",$AF$59="■",$AI$59="■",$AF$60="■"),FALSE,TRUE)</formula>
    </cfRule>
  </conditionalFormatting>
  <conditionalFormatting sqref="AI63">
    <cfRule type="expression" dxfId="334" priority="33">
      <formula>$AI$63&gt;40</formula>
    </cfRule>
  </conditionalFormatting>
  <conditionalFormatting sqref="AI64">
    <cfRule type="expression" dxfId="333" priority="32">
      <formula>$AI$64&gt;5</formula>
    </cfRule>
  </conditionalFormatting>
  <dataValidations count="10">
    <dataValidation type="list" allowBlank="1" showInputMessage="1" showErrorMessage="1" sqref="W63:AD66" xr:uid="{94656FD2-F2EB-4DF0-8F7C-BC8A8C739B6B}">
      <formula1>$AP$123:$AP$128</formula1>
    </dataValidation>
    <dataValidation type="list" allowBlank="1" showInputMessage="1" showErrorMessage="1" sqref="L72" xr:uid="{F3FD1B9C-59C8-447D-8541-16D71D221FEE}">
      <formula1>"該当,非該当"</formula1>
    </dataValidation>
    <dataValidation type="list" allowBlank="1" showInputMessage="1" showErrorMessage="1" sqref="L68:L71" xr:uid="{4DC82881-E5F7-4CFB-B13B-E56593955920}">
      <formula1>"有,無"</formula1>
    </dataValidation>
    <dataValidation type="list" allowBlank="1" showInputMessage="1" showErrorMessage="1" sqref="D4" xr:uid="{C386B250-BC6F-400A-8B3A-9A98DD4BC3EF}">
      <formula1>$AP$72:$AP$121</formula1>
    </dataValidation>
    <dataValidation type="list" allowBlank="1" showInputMessage="1" showErrorMessage="1" sqref="Z55:AM55" xr:uid="{289B6E75-E6AA-4F6C-9337-728582ACCD82}">
      <formula1>$AP$43:$AP$46</formula1>
    </dataValidation>
    <dataValidation type="list" allowBlank="1" showInputMessage="1" showErrorMessage="1" sqref="G63:G66" xr:uid="{6202D826-B2AE-45B0-AE34-31193D61C4AA}">
      <formula1>$AP$67</formula1>
    </dataValidation>
    <dataValidation type="list" showInputMessage="1" showErrorMessage="1" sqref="Q59 N59:N61 AD57 AG57 AJ57 Z59:Z61 AC59 AF59:AF60 AI59" xr:uid="{FB5D04C6-113F-4C92-BE84-4FF3D756CAE1}">
      <formula1>$AP$64:$AP$65</formula1>
    </dataValidation>
    <dataValidation type="list" showInputMessage="1" showErrorMessage="1" sqref="AA57" xr:uid="{2FA5D2FA-079C-43A5-A530-155EE57C20CF}">
      <formula1>$AP$62:$AP$63</formula1>
    </dataValidation>
    <dataValidation type="list" allowBlank="1" showInputMessage="1" showErrorMessage="1" sqref="Z56:AM56" xr:uid="{341874FF-5A89-48AD-9D98-AD77AF51DB50}">
      <formula1>$AP$48:$AP$57</formula1>
    </dataValidation>
    <dataValidation type="list" allowBlank="1" showInputMessage="1" showErrorMessage="1" sqref="Y61" xr:uid="{D5F778EC-8A7A-4C75-A858-12C50BDC0CEB}">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8028F-89C2-4AD7-8C8A-CF7DD47228DC}">
  <sheetPr codeName="Sheet7">
    <tabColor theme="9"/>
  </sheetPr>
  <dimension ref="A1:E31"/>
  <sheetViews>
    <sheetView workbookViewId="0">
      <selection activeCell="J45" sqref="J45:L45"/>
    </sheetView>
  </sheetViews>
  <sheetFormatPr defaultRowHeight="18"/>
  <cols>
    <col min="1" max="1" width="14.19921875" customWidth="1"/>
    <col min="2" max="2" width="20.69921875" customWidth="1"/>
    <col min="3" max="3" width="16.796875" style="53" customWidth="1"/>
    <col min="4" max="4" width="19.59765625" style="53" customWidth="1"/>
    <col min="5" max="5" width="55.69921875" style="54" customWidth="1"/>
  </cols>
  <sheetData>
    <row r="1" spans="1:5" ht="28.8">
      <c r="A1" s="52" t="s">
        <v>193</v>
      </c>
    </row>
    <row r="2" spans="1:5" s="55" customFormat="1" ht="19.2">
      <c r="A2" s="55" t="s">
        <v>194</v>
      </c>
      <c r="C2" s="56"/>
      <c r="D2" s="56"/>
    </row>
    <row r="3" spans="1:5" s="55" customFormat="1" ht="19.2">
      <c r="A3" s="55" t="s">
        <v>451</v>
      </c>
      <c r="C3" s="56"/>
      <c r="D3" s="56"/>
    </row>
    <row r="4" spans="1:5" s="55" customFormat="1" ht="19.2">
      <c r="A4" s="55" t="s">
        <v>195</v>
      </c>
      <c r="C4" s="56"/>
      <c r="D4" s="56"/>
    </row>
    <row r="5" spans="1:5" s="55" customFormat="1" ht="19.2">
      <c r="A5" s="55" t="s">
        <v>196</v>
      </c>
      <c r="C5" s="56"/>
      <c r="D5" s="56"/>
    </row>
    <row r="6" spans="1:5" s="57" customFormat="1" ht="17.399999999999999">
      <c r="C6" s="58"/>
      <c r="D6" s="58"/>
    </row>
    <row r="7" spans="1:5" s="57" customFormat="1" ht="17.399999999999999">
      <c r="A7" s="57" t="s">
        <v>197</v>
      </c>
      <c r="C7" s="58"/>
      <c r="D7" s="58"/>
    </row>
    <row r="8" spans="1:5" s="57" customFormat="1" ht="17.399999999999999">
      <c r="A8" s="361" t="s">
        <v>198</v>
      </c>
      <c r="B8" s="361" t="s">
        <v>199</v>
      </c>
      <c r="C8" s="362" t="s">
        <v>200</v>
      </c>
      <c r="D8" s="361" t="s">
        <v>201</v>
      </c>
      <c r="E8" s="362" t="s">
        <v>202</v>
      </c>
    </row>
    <row r="9" spans="1:5" s="57" customFormat="1" ht="86.25" customHeight="1">
      <c r="A9" s="59" t="s">
        <v>203</v>
      </c>
      <c r="B9" s="59" t="s">
        <v>204</v>
      </c>
      <c r="C9" s="60" t="s">
        <v>205</v>
      </c>
      <c r="D9" s="59" t="s">
        <v>206</v>
      </c>
      <c r="E9" s="61" t="s">
        <v>461</v>
      </c>
    </row>
    <row r="10" spans="1:5" s="57" customFormat="1" ht="91.5" customHeight="1">
      <c r="A10" s="59" t="s">
        <v>203</v>
      </c>
      <c r="B10" s="59" t="s">
        <v>452</v>
      </c>
      <c r="C10" s="60" t="s">
        <v>207</v>
      </c>
      <c r="D10" s="59" t="s">
        <v>206</v>
      </c>
      <c r="E10" s="61" t="s">
        <v>462</v>
      </c>
    </row>
    <row r="11" spans="1:5" s="57" customFormat="1" ht="66" customHeight="1">
      <c r="A11" s="60" t="s">
        <v>208</v>
      </c>
      <c r="B11" s="59" t="s">
        <v>453</v>
      </c>
      <c r="C11" s="60" t="s">
        <v>209</v>
      </c>
      <c r="D11" s="59" t="s">
        <v>210</v>
      </c>
      <c r="E11" s="60" t="s">
        <v>454</v>
      </c>
    </row>
    <row r="12" spans="1:5" s="57" customFormat="1" ht="66" customHeight="1">
      <c r="A12" s="60" t="s">
        <v>208</v>
      </c>
      <c r="B12" s="59" t="s">
        <v>453</v>
      </c>
      <c r="C12" s="60" t="s">
        <v>209</v>
      </c>
      <c r="D12" s="59" t="s">
        <v>211</v>
      </c>
      <c r="E12" s="60" t="s">
        <v>457</v>
      </c>
    </row>
    <row r="13" spans="1:5" s="57" customFormat="1" ht="66" customHeight="1">
      <c r="A13" s="60" t="s">
        <v>208</v>
      </c>
      <c r="B13" s="59" t="s">
        <v>212</v>
      </c>
      <c r="C13" s="60" t="s">
        <v>209</v>
      </c>
      <c r="D13" s="59" t="s">
        <v>213</v>
      </c>
      <c r="E13" s="60" t="s">
        <v>456</v>
      </c>
    </row>
    <row r="14" spans="1:5" s="57" customFormat="1" ht="66" customHeight="1">
      <c r="A14" s="60" t="s">
        <v>208</v>
      </c>
      <c r="B14" s="59" t="s">
        <v>212</v>
      </c>
      <c r="C14" s="60" t="s">
        <v>209</v>
      </c>
      <c r="D14" s="59" t="s">
        <v>211</v>
      </c>
      <c r="E14" s="60" t="s">
        <v>455</v>
      </c>
    </row>
    <row r="15" spans="1:5" s="57" customFormat="1" ht="96" customHeight="1">
      <c r="A15" s="60" t="s">
        <v>208</v>
      </c>
      <c r="B15" s="59" t="s">
        <v>476</v>
      </c>
      <c r="C15" s="60" t="s">
        <v>214</v>
      </c>
      <c r="D15" s="59" t="s">
        <v>215</v>
      </c>
      <c r="E15" s="60" t="s">
        <v>216</v>
      </c>
    </row>
    <row r="16" spans="1:5" s="57" customFormat="1" ht="96" customHeight="1">
      <c r="A16" s="60" t="s">
        <v>208</v>
      </c>
      <c r="B16" s="59" t="s">
        <v>476</v>
      </c>
      <c r="C16" s="60" t="s">
        <v>214</v>
      </c>
      <c r="D16" s="59" t="s">
        <v>215</v>
      </c>
      <c r="E16" s="60" t="s">
        <v>478</v>
      </c>
    </row>
    <row r="17" spans="1:5" s="57" customFormat="1" ht="92.25" customHeight="1">
      <c r="A17" s="60" t="s">
        <v>208</v>
      </c>
      <c r="B17" s="59" t="s">
        <v>477</v>
      </c>
      <c r="C17" s="60" t="s">
        <v>217</v>
      </c>
      <c r="D17" s="59" t="s">
        <v>215</v>
      </c>
      <c r="E17" s="60" t="s">
        <v>216</v>
      </c>
    </row>
    <row r="18" spans="1:5" s="57" customFormat="1" ht="92.25" customHeight="1">
      <c r="A18" s="60" t="s">
        <v>208</v>
      </c>
      <c r="B18" s="59" t="s">
        <v>477</v>
      </c>
      <c r="C18" s="60" t="s">
        <v>217</v>
      </c>
      <c r="D18" s="59" t="s">
        <v>215</v>
      </c>
      <c r="E18" s="60" t="s">
        <v>479</v>
      </c>
    </row>
    <row r="19" spans="1:5" s="57" customFormat="1" ht="66" customHeight="1">
      <c r="A19" s="60" t="s">
        <v>208</v>
      </c>
      <c r="B19" s="60" t="s">
        <v>238</v>
      </c>
      <c r="C19" s="60" t="s">
        <v>218</v>
      </c>
      <c r="D19" s="59" t="s">
        <v>206</v>
      </c>
      <c r="E19" s="60" t="s">
        <v>221</v>
      </c>
    </row>
    <row r="20" spans="1:5" s="57" customFormat="1" ht="66" customHeight="1">
      <c r="A20" s="60" t="s">
        <v>208</v>
      </c>
      <c r="B20" s="60" t="s">
        <v>239</v>
      </c>
      <c r="C20" s="60" t="s">
        <v>220</v>
      </c>
      <c r="D20" s="59" t="s">
        <v>206</v>
      </c>
      <c r="E20" s="60" t="s">
        <v>219</v>
      </c>
    </row>
    <row r="21" spans="1:5" s="57" customFormat="1" ht="66" customHeight="1">
      <c r="A21" s="60" t="s">
        <v>208</v>
      </c>
      <c r="B21" s="363" t="s">
        <v>466</v>
      </c>
      <c r="C21" s="363" t="s">
        <v>467</v>
      </c>
      <c r="D21" s="364" t="s">
        <v>468</v>
      </c>
      <c r="E21" s="363" t="s">
        <v>469</v>
      </c>
    </row>
    <row r="22" spans="1:5" s="57" customFormat="1" ht="86.25" customHeight="1">
      <c r="A22" s="60" t="s">
        <v>208</v>
      </c>
      <c r="B22" s="59" t="s">
        <v>458</v>
      </c>
      <c r="C22" s="60" t="s">
        <v>205</v>
      </c>
      <c r="D22" s="59" t="s">
        <v>206</v>
      </c>
      <c r="E22" s="61" t="s">
        <v>460</v>
      </c>
    </row>
    <row r="23" spans="1:5" s="57" customFormat="1" ht="100.5" customHeight="1">
      <c r="A23" s="60" t="s">
        <v>208</v>
      </c>
      <c r="B23" s="59" t="s">
        <v>459</v>
      </c>
      <c r="C23" s="60" t="s">
        <v>207</v>
      </c>
      <c r="D23" s="59" t="s">
        <v>206</v>
      </c>
      <c r="E23" s="61" t="s">
        <v>463</v>
      </c>
    </row>
    <row r="24" spans="1:5" s="57" customFormat="1" ht="100.5" customHeight="1">
      <c r="A24" s="60" t="s">
        <v>208</v>
      </c>
      <c r="B24" s="364" t="s">
        <v>470</v>
      </c>
      <c r="C24" s="363" t="s">
        <v>472</v>
      </c>
      <c r="D24" s="364" t="s">
        <v>206</v>
      </c>
      <c r="E24" s="365" t="s">
        <v>474</v>
      </c>
    </row>
    <row r="25" spans="1:5" s="57" customFormat="1" ht="100.5" customHeight="1">
      <c r="A25" s="60" t="s">
        <v>208</v>
      </c>
      <c r="B25" s="364" t="s">
        <v>471</v>
      </c>
      <c r="C25" s="363" t="s">
        <v>473</v>
      </c>
      <c r="D25" s="364" t="s">
        <v>206</v>
      </c>
      <c r="E25" s="365" t="s">
        <v>475</v>
      </c>
    </row>
    <row r="26" spans="1:5" s="57" customFormat="1" ht="84" customHeight="1">
      <c r="A26" s="60" t="s">
        <v>208</v>
      </c>
      <c r="B26" s="59" t="s">
        <v>222</v>
      </c>
      <c r="C26" s="60" t="s">
        <v>223</v>
      </c>
      <c r="D26" s="59" t="s">
        <v>206</v>
      </c>
      <c r="E26" s="62" t="s">
        <v>224</v>
      </c>
    </row>
    <row r="27" spans="1:5" s="57" customFormat="1" ht="84" customHeight="1">
      <c r="A27" s="60" t="s">
        <v>208</v>
      </c>
      <c r="B27" s="59" t="s">
        <v>225</v>
      </c>
      <c r="C27" s="60" t="s">
        <v>223</v>
      </c>
      <c r="D27" s="59" t="s">
        <v>206</v>
      </c>
      <c r="E27" s="60" t="s">
        <v>464</v>
      </c>
    </row>
    <row r="28" spans="1:5" s="57" customFormat="1" ht="66" customHeight="1">
      <c r="A28" s="60" t="s">
        <v>208</v>
      </c>
      <c r="B28" s="59" t="s">
        <v>226</v>
      </c>
      <c r="C28" s="60" t="s">
        <v>227</v>
      </c>
      <c r="D28" s="59" t="s">
        <v>206</v>
      </c>
      <c r="E28" s="60" t="s">
        <v>228</v>
      </c>
    </row>
    <row r="29" spans="1:5" s="57" customFormat="1" ht="66" customHeight="1">
      <c r="A29" s="60" t="s">
        <v>208</v>
      </c>
      <c r="B29" s="59" t="s">
        <v>229</v>
      </c>
      <c r="C29" s="60" t="s">
        <v>230</v>
      </c>
      <c r="D29" s="59" t="s">
        <v>206</v>
      </c>
      <c r="E29" s="60" t="s">
        <v>231</v>
      </c>
    </row>
    <row r="30" spans="1:5" s="57" customFormat="1" ht="66" customHeight="1">
      <c r="A30" s="60" t="s">
        <v>208</v>
      </c>
      <c r="B30" s="59" t="s">
        <v>232</v>
      </c>
      <c r="C30" s="60" t="s">
        <v>233</v>
      </c>
      <c r="D30" s="59" t="s">
        <v>206</v>
      </c>
      <c r="E30" s="60" t="s">
        <v>234</v>
      </c>
    </row>
    <row r="31" spans="1:5" s="57" customFormat="1" ht="101.25" customHeight="1">
      <c r="A31" s="60" t="s">
        <v>208</v>
      </c>
      <c r="B31" s="59" t="s">
        <v>235</v>
      </c>
      <c r="C31" s="60" t="s">
        <v>236</v>
      </c>
      <c r="D31" s="60" t="s">
        <v>237</v>
      </c>
      <c r="E31" s="60" t="s">
        <v>465</v>
      </c>
    </row>
  </sheetData>
  <phoneticPr fontId="3"/>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C1201-3E06-4978-8B4B-52D327F8BF40}">
  <sheetPr>
    <pageSetUpPr fitToPage="1"/>
  </sheetPr>
  <dimension ref="B1:AQ128"/>
  <sheetViews>
    <sheetView view="pageBreakPreview" topLeftCell="A55" zoomScale="80" zoomScaleNormal="100" zoomScaleSheetLayoutView="80" workbookViewId="0">
      <selection activeCell="S78" sqref="S78"/>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uPAYAFhU6mkCwPThwvuxj1TDStVdHySAVJKK3lTp+yitqxb5YW9KJboxiJpWTx8I7HVIy8YNPTAJx9hhPYF7qg==" saltValue="LBsQeT0RkiWNdXVu9m8p3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332" priority="17">
      <formula>LEN(TRIM(E43))=0</formula>
    </cfRule>
  </conditionalFormatting>
  <conditionalFormatting sqref="E43:H44">
    <cfRule type="expression" dxfId="331" priority="16">
      <formula>IF(AND($E43="",$J43&gt;1),TRUE,FALSE)</formula>
    </cfRule>
  </conditionalFormatting>
  <conditionalFormatting sqref="J56">
    <cfRule type="expression" dxfId="330" priority="18">
      <formula>J$56&lt;J$55</formula>
    </cfRule>
  </conditionalFormatting>
  <conditionalFormatting sqref="J61:L61">
    <cfRule type="expression" dxfId="329" priority="37">
      <formula>IF($J$61&lt;$J$47,TRUE,FALSE)</formula>
    </cfRule>
  </conditionalFormatting>
  <conditionalFormatting sqref="J55:S56">
    <cfRule type="containsBlanks" dxfId="328" priority="19">
      <formula>LEN(TRIM(J55))=0</formula>
    </cfRule>
  </conditionalFormatting>
  <conditionalFormatting sqref="J4:W4">
    <cfRule type="containsBlanks" dxfId="327" priority="34">
      <formula>LEN(TRIM(J4))=0</formula>
    </cfRule>
  </conditionalFormatting>
  <conditionalFormatting sqref="L68">
    <cfRule type="expression" dxfId="326" priority="24">
      <formula>IF(AND($L$68="有",$J$40=K$40),TRUE,FALSE)</formula>
    </cfRule>
  </conditionalFormatting>
  <conditionalFormatting sqref="M54 P54">
    <cfRule type="expression" dxfId="325" priority="15">
      <formula>IF(OR(M$54&gt;M$40,M$54&lt;M$40),TRUE,FALSE)</formula>
    </cfRule>
  </conditionalFormatting>
  <conditionalFormatting sqref="M56:O56">
    <cfRule type="expression" dxfId="324"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323" priority="31">
      <formula>LEN(TRIM(B4))=0</formula>
    </cfRule>
  </conditionalFormatting>
  <conditionalFormatting sqref="M63:O66">
    <cfRule type="expression" dxfId="322" priority="25">
      <formula>IF(SUM($M$63:$O$66)&lt;$J$47,TRUE,FALSE)</formula>
    </cfRule>
  </conditionalFormatting>
  <conditionalFormatting sqref="M12:S12">
    <cfRule type="expression" dxfId="321" priority="12">
      <formula>IF(OR(SUM($M$12:$S$12)&gt;$K$12,SUM($M$12:$S$12)&lt;$K$12),IF(AND($M$12="",$P$12=""),FALSE,TRUE),FALSE)</formula>
    </cfRule>
  </conditionalFormatting>
  <conditionalFormatting sqref="M12:S14 M15:M37 P15:S37 M38:S39 M43:S53">
    <cfRule type="expression" dxfId="320" priority="36">
      <formula>IF($M$56=$P$56,TRUE,FALSE)</formula>
    </cfRule>
  </conditionalFormatting>
  <conditionalFormatting sqref="M13:S13">
    <cfRule type="expression" dxfId="319" priority="11">
      <formula>IF(OR(SUM($M$13:$S$13)&gt;$K$13,SUM($M$13:$S$13)&lt;$K$13),IF(AND($M$13="",$P$13=""),FALSE,TRUE),FALSE)</formula>
    </cfRule>
  </conditionalFormatting>
  <conditionalFormatting sqref="M14:S14">
    <cfRule type="expression" dxfId="318" priority="10">
      <formula>IF(OR(SUM($M$14:$S$14)&gt;$K$14,SUM($M$14:$S$14)&lt;$K$14),IF(AND($M$14="",$P$14=""),FALSE,TRUE),FALSE)</formula>
    </cfRule>
  </conditionalFormatting>
  <conditionalFormatting sqref="M15:S15">
    <cfRule type="expression" dxfId="317" priority="9">
      <formula>IF(OR(SUM($M$15:$S$15)&gt;$K$15,SUM($M$15:$S$15)&lt;$K$15),IF(AND($M$15="",$P$15=""),FALSE,TRUE),FALSE)</formula>
    </cfRule>
  </conditionalFormatting>
  <conditionalFormatting sqref="M16:S16">
    <cfRule type="expression" dxfId="316" priority="8">
      <formula>IF(OR(SUM($M$16:$S$16)&gt;$K$16,SUM($M$16:$S$16)&lt;$K$16),IF(AND($M$16="",$P$16=""),FALSE,TRUE),FALSE)</formula>
    </cfRule>
  </conditionalFormatting>
  <conditionalFormatting sqref="M17:S17">
    <cfRule type="expression" dxfId="315" priority="7">
      <formula>IF(OR(SUM($M$17:$S$17)&gt;$K$17,SUM($M$17:$S$17)&lt;$K$17),IF(AND($M$17="",$P$17=""),FALSE,TRUE),FALSE)</formula>
    </cfRule>
  </conditionalFormatting>
  <conditionalFormatting sqref="M18:S18">
    <cfRule type="expression" dxfId="314" priority="6">
      <formula>IF(OR(SUM($M$18:$S$18)&gt;$K$18,SUM($M$18:$S$18)&lt;$K$18),IF(AND($M$18="",$P$18=""),FALSE,TRUE),FALSE)</formula>
    </cfRule>
  </conditionalFormatting>
  <conditionalFormatting sqref="M19:S19">
    <cfRule type="expression" dxfId="313" priority="5">
      <formula>IF(OR(SUM($M$19:$S$19)&gt;$K$19,SUM($M$19:$S$19)&lt;$K$19),IF(AND($M$19="",$P$19=""),FALSE,TRUE),FALSE)</formula>
    </cfRule>
  </conditionalFormatting>
  <conditionalFormatting sqref="M20:S20">
    <cfRule type="expression" dxfId="312" priority="4">
      <formula>IF(OR(SUM($M$20:$S$20)&gt;$K$20,SUM($M$20:$S$20)&lt;$K$20),IF(AND($M$20="",$P$20=""),FALSE,TRUE),FALSE)</formula>
    </cfRule>
  </conditionalFormatting>
  <conditionalFormatting sqref="M21:S21">
    <cfRule type="expression" dxfId="311" priority="3">
      <formula>IF(OR(SUM($M21:$S21)&gt;$K21,SUM($M21:$S21)&lt;$K21),IF(AND($M21="",$P21=""),FALSE,TRUE),FALSE)</formula>
    </cfRule>
  </conditionalFormatting>
  <conditionalFormatting sqref="M22:S40">
    <cfRule type="expression" dxfId="310" priority="2">
      <formula>IF(OR(SUM($M22:$S22)&gt;$K22,SUM($M22:$S22)&lt;$K22),IF(AND($M22="",$P22=""),FALSE,TRUE),FALSE)</formula>
    </cfRule>
  </conditionalFormatting>
  <conditionalFormatting sqref="M43:S54">
    <cfRule type="expression" dxfId="309" priority="1">
      <formula>IF(OR(SUM($M43:$S43)&gt;$J43,SUM($M43:$S43)&lt;$J43),IF(AND($M43="",$P43=""),FALSE,TRUE),FALSE)</formula>
    </cfRule>
  </conditionalFormatting>
  <conditionalFormatting sqref="M12:AA39 M43:AA53">
    <cfRule type="expression" dxfId="308" priority="35">
      <formula>M12&lt;0</formula>
    </cfRule>
  </conditionalFormatting>
  <conditionalFormatting sqref="O68">
    <cfRule type="expression" dxfId="307" priority="29">
      <formula>IF(AND($L$68="有",$O$68=""),TRUE,FALSE)</formula>
    </cfRule>
  </conditionalFormatting>
  <conditionalFormatting sqref="O69">
    <cfRule type="expression" dxfId="306" priority="28">
      <formula>IF(AND($L$69="有",$O$69=""),TRUE,FALSE)</formula>
    </cfRule>
  </conditionalFormatting>
  <conditionalFormatting sqref="P70">
    <cfRule type="expression" dxfId="305" priority="27">
      <formula>IF(AND($L$70="有",$P$70=""),TRUE,FALSE)</formula>
    </cfRule>
  </conditionalFormatting>
  <conditionalFormatting sqref="P71">
    <cfRule type="expression" dxfId="304" priority="26">
      <formula>IF(AND($L$71="有",$P$71=""),TRUE,FALSE)</formula>
    </cfRule>
  </conditionalFormatting>
  <conditionalFormatting sqref="P56:S56">
    <cfRule type="expression" dxfId="303" priority="13">
      <formula>$P$56&lt;$P$55</formula>
    </cfRule>
  </conditionalFormatting>
  <conditionalFormatting sqref="Q59 N59:N61 O61">
    <cfRule type="expression" dxfId="302" priority="22">
      <formula>IF(OR($N$59="■",$N$60="■",$N$61="■",$Q$59="■"),FALSE,TRUE)</formula>
    </cfRule>
  </conditionalFormatting>
  <conditionalFormatting sqref="T54:X54">
    <cfRule type="expression" dxfId="301" priority="30">
      <formula>IF(OR(T$54&gt;T$40,T$54&lt;T$40),TRUE,FALSE)</formula>
    </cfRule>
  </conditionalFormatting>
  <conditionalFormatting sqref="T40:AA40">
    <cfRule type="expression" dxfId="300" priority="23">
      <formula>IF(OR(T$54&gt;T$40,T$54&lt;T$40),TRUE,FALSE)</formula>
    </cfRule>
  </conditionalFormatting>
  <conditionalFormatting sqref="AA57 AD57 AG57 AJ57">
    <cfRule type="expression" dxfId="299" priority="21">
      <formula>IF(OR($AA$57="（■",$AD$57="■",$AG$57="■",$AJ$57="■"),FALSE,TRUE)</formula>
    </cfRule>
  </conditionalFormatting>
  <conditionalFormatting sqref="AC59 AF59:AF60 Z59:Z61 AI59:AI61 AD61">
    <cfRule type="expression" dxfId="298" priority="20">
      <formula>IF(OR($Z$59="■",$Z$60="■",$Z$61="■",$AC$59="■",$AF$59="■",$AI$59="■",$AF$60="■"),FALSE,TRUE)</formula>
    </cfRule>
  </conditionalFormatting>
  <conditionalFormatting sqref="AI63">
    <cfRule type="expression" dxfId="297" priority="33">
      <formula>$AI$63&gt;40</formula>
    </cfRule>
  </conditionalFormatting>
  <conditionalFormatting sqref="AI64">
    <cfRule type="expression" dxfId="296" priority="32">
      <formula>$AI$64&gt;5</formula>
    </cfRule>
  </conditionalFormatting>
  <dataValidations count="10">
    <dataValidation type="list" allowBlank="1" showInputMessage="1" showErrorMessage="1" sqref="Y61" xr:uid="{335703E7-6741-40FD-A87E-C14817CDAEAD}">
      <formula1>$AP$59:$AP$60</formula1>
    </dataValidation>
    <dataValidation type="list" allowBlank="1" showInputMessage="1" showErrorMessage="1" sqref="Z56:AM56" xr:uid="{ECE72780-62E0-49A5-9769-2A026A41DDD9}">
      <formula1>$AP$48:$AP$57</formula1>
    </dataValidation>
    <dataValidation type="list" showInputMessage="1" showErrorMessage="1" sqref="AA57" xr:uid="{2A796114-E9ED-4959-8678-19E61C689AF8}">
      <formula1>$AP$62:$AP$63</formula1>
    </dataValidation>
    <dataValidation type="list" showInputMessage="1" showErrorMessage="1" sqref="Q59 N59:N61 AD57 AG57 AJ57 Z59:Z61 AC59 AF59:AF60 AI59" xr:uid="{A905F644-3551-4D05-AD27-0043CE0C5A9B}">
      <formula1>$AP$64:$AP$65</formula1>
    </dataValidation>
    <dataValidation type="list" allowBlank="1" showInputMessage="1" showErrorMessage="1" sqref="G63:G66" xr:uid="{5002EA05-530E-4F7C-9FF0-CDC6765669F6}">
      <formula1>$AP$67</formula1>
    </dataValidation>
    <dataValidation type="list" allowBlank="1" showInputMessage="1" showErrorMessage="1" sqref="Z55:AM55" xr:uid="{8C54997A-F803-4237-A191-33B74A87C8BF}">
      <formula1>$AP$43:$AP$46</formula1>
    </dataValidation>
    <dataValidation type="list" allowBlank="1" showInputMessage="1" showErrorMessage="1" sqref="D4" xr:uid="{62CFDFA8-EC41-4072-96D4-F320C1D717BA}">
      <formula1>$AP$72:$AP$121</formula1>
    </dataValidation>
    <dataValidation type="list" allowBlank="1" showInputMessage="1" showErrorMessage="1" sqref="L68:L71" xr:uid="{E93BC4B8-525E-48E2-9D28-2977DB5C8E72}">
      <formula1>"有,無"</formula1>
    </dataValidation>
    <dataValidation type="list" allowBlank="1" showInputMessage="1" showErrorMessage="1" sqref="L72" xr:uid="{6A13AC50-EA19-4017-9257-BE9139F75A1C}">
      <formula1>"該当,非該当"</formula1>
    </dataValidation>
    <dataValidation type="list" allowBlank="1" showInputMessage="1" showErrorMessage="1" sqref="W63:AD66" xr:uid="{03066E1C-F5F2-497E-8B7C-337D98F30D85}">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8CEFD-130E-4EA5-BEAB-E764C83CF653}">
  <sheetPr>
    <pageSetUpPr fitToPage="1"/>
  </sheetPr>
  <dimension ref="B1:AQ128"/>
  <sheetViews>
    <sheetView view="pageBreakPreview" topLeftCell="A55" zoomScale="80" zoomScaleNormal="100" zoomScaleSheetLayoutView="80" workbookViewId="0">
      <selection activeCell="S78" sqref="S78"/>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if9pNUsMEHNBMefjJeMi8NKzI8JXQsq9RkmdT3o/RGZSOVuhgN0QPzhnxvYEzoPZqnndn4PKXjeMuiWMNsutSw==" saltValue="EDGWhLkHtp1z51D8/PVX2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295" priority="17">
      <formula>LEN(TRIM(E43))=0</formula>
    </cfRule>
  </conditionalFormatting>
  <conditionalFormatting sqref="E43:H44">
    <cfRule type="expression" dxfId="294" priority="16">
      <formula>IF(AND($E43="",$J43&gt;1),TRUE,FALSE)</formula>
    </cfRule>
  </conditionalFormatting>
  <conditionalFormatting sqref="J56">
    <cfRule type="expression" dxfId="293" priority="18">
      <formula>J$56&lt;J$55</formula>
    </cfRule>
  </conditionalFormatting>
  <conditionalFormatting sqref="J61:L61">
    <cfRule type="expression" dxfId="292" priority="37">
      <formula>IF($J$61&lt;$J$47,TRUE,FALSE)</formula>
    </cfRule>
  </conditionalFormatting>
  <conditionalFormatting sqref="J55:S56">
    <cfRule type="containsBlanks" dxfId="291" priority="19">
      <formula>LEN(TRIM(J55))=0</formula>
    </cfRule>
  </conditionalFormatting>
  <conditionalFormatting sqref="J4:W4">
    <cfRule type="containsBlanks" dxfId="290" priority="34">
      <formula>LEN(TRIM(J4))=0</formula>
    </cfRule>
  </conditionalFormatting>
  <conditionalFormatting sqref="L68">
    <cfRule type="expression" dxfId="289" priority="24">
      <formula>IF(AND($L$68="有",$J$40=K$40),TRUE,FALSE)</formula>
    </cfRule>
  </conditionalFormatting>
  <conditionalFormatting sqref="M54 P54">
    <cfRule type="expression" dxfId="288" priority="15">
      <formula>IF(OR(M$54&gt;M$40,M$54&lt;M$40),TRUE,FALSE)</formula>
    </cfRule>
  </conditionalFormatting>
  <conditionalFormatting sqref="M56:O56">
    <cfRule type="expression" dxfId="287"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286" priority="31">
      <formula>LEN(TRIM(B4))=0</formula>
    </cfRule>
  </conditionalFormatting>
  <conditionalFormatting sqref="M63:O66">
    <cfRule type="expression" dxfId="285" priority="25">
      <formula>IF(SUM($M$63:$O$66)&lt;$J$47,TRUE,FALSE)</formula>
    </cfRule>
  </conditionalFormatting>
  <conditionalFormatting sqref="M12:S12">
    <cfRule type="expression" dxfId="284" priority="12">
      <formula>IF(OR(SUM($M$12:$S$12)&gt;$K$12,SUM($M$12:$S$12)&lt;$K$12),IF(AND($M$12="",$P$12=""),FALSE,TRUE),FALSE)</formula>
    </cfRule>
  </conditionalFormatting>
  <conditionalFormatting sqref="M12:S14 M15:M37 P15:S37 M38:S39 M43:S53">
    <cfRule type="expression" dxfId="283" priority="36">
      <formula>IF($M$56=$P$56,TRUE,FALSE)</formula>
    </cfRule>
  </conditionalFormatting>
  <conditionalFormatting sqref="M13:S13">
    <cfRule type="expression" dxfId="282" priority="11">
      <formula>IF(OR(SUM($M$13:$S$13)&gt;$K$13,SUM($M$13:$S$13)&lt;$K$13),IF(AND($M$13="",$P$13=""),FALSE,TRUE),FALSE)</formula>
    </cfRule>
  </conditionalFormatting>
  <conditionalFormatting sqref="M14:S14">
    <cfRule type="expression" dxfId="281" priority="10">
      <formula>IF(OR(SUM($M$14:$S$14)&gt;$K$14,SUM($M$14:$S$14)&lt;$K$14),IF(AND($M$14="",$P$14=""),FALSE,TRUE),FALSE)</formula>
    </cfRule>
  </conditionalFormatting>
  <conditionalFormatting sqref="M15:S15">
    <cfRule type="expression" dxfId="280" priority="9">
      <formula>IF(OR(SUM($M$15:$S$15)&gt;$K$15,SUM($M$15:$S$15)&lt;$K$15),IF(AND($M$15="",$P$15=""),FALSE,TRUE),FALSE)</formula>
    </cfRule>
  </conditionalFormatting>
  <conditionalFormatting sqref="M16:S16">
    <cfRule type="expression" dxfId="279" priority="8">
      <formula>IF(OR(SUM($M$16:$S$16)&gt;$K$16,SUM($M$16:$S$16)&lt;$K$16),IF(AND($M$16="",$P$16=""),FALSE,TRUE),FALSE)</formula>
    </cfRule>
  </conditionalFormatting>
  <conditionalFormatting sqref="M17:S17">
    <cfRule type="expression" dxfId="278" priority="7">
      <formula>IF(OR(SUM($M$17:$S$17)&gt;$K$17,SUM($M$17:$S$17)&lt;$K$17),IF(AND($M$17="",$P$17=""),FALSE,TRUE),FALSE)</formula>
    </cfRule>
  </conditionalFormatting>
  <conditionalFormatting sqref="M18:S18">
    <cfRule type="expression" dxfId="277" priority="6">
      <formula>IF(OR(SUM($M$18:$S$18)&gt;$K$18,SUM($M$18:$S$18)&lt;$K$18),IF(AND($M$18="",$P$18=""),FALSE,TRUE),FALSE)</formula>
    </cfRule>
  </conditionalFormatting>
  <conditionalFormatting sqref="M19:S19">
    <cfRule type="expression" dxfId="276" priority="5">
      <formula>IF(OR(SUM($M$19:$S$19)&gt;$K$19,SUM($M$19:$S$19)&lt;$K$19),IF(AND($M$19="",$P$19=""),FALSE,TRUE),FALSE)</formula>
    </cfRule>
  </conditionalFormatting>
  <conditionalFormatting sqref="M20:S20">
    <cfRule type="expression" dxfId="275" priority="4">
      <formula>IF(OR(SUM($M$20:$S$20)&gt;$K$20,SUM($M$20:$S$20)&lt;$K$20),IF(AND($M$20="",$P$20=""),FALSE,TRUE),FALSE)</formula>
    </cfRule>
  </conditionalFormatting>
  <conditionalFormatting sqref="M21:S21">
    <cfRule type="expression" dxfId="274" priority="3">
      <formula>IF(OR(SUM($M21:$S21)&gt;$K21,SUM($M21:$S21)&lt;$K21),IF(AND($M21="",$P21=""),FALSE,TRUE),FALSE)</formula>
    </cfRule>
  </conditionalFormatting>
  <conditionalFormatting sqref="M22:S40">
    <cfRule type="expression" dxfId="273" priority="2">
      <formula>IF(OR(SUM($M22:$S22)&gt;$K22,SUM($M22:$S22)&lt;$K22),IF(AND($M22="",$P22=""),FALSE,TRUE),FALSE)</formula>
    </cfRule>
  </conditionalFormatting>
  <conditionalFormatting sqref="M43:S54">
    <cfRule type="expression" dxfId="272" priority="1">
      <formula>IF(OR(SUM($M43:$S43)&gt;$J43,SUM($M43:$S43)&lt;$J43),IF(AND($M43="",$P43=""),FALSE,TRUE),FALSE)</formula>
    </cfRule>
  </conditionalFormatting>
  <conditionalFormatting sqref="M12:AA39 M43:AA53">
    <cfRule type="expression" dxfId="271" priority="35">
      <formula>M12&lt;0</formula>
    </cfRule>
  </conditionalFormatting>
  <conditionalFormatting sqref="O68">
    <cfRule type="expression" dxfId="270" priority="29">
      <formula>IF(AND($L$68="有",$O$68=""),TRUE,FALSE)</formula>
    </cfRule>
  </conditionalFormatting>
  <conditionalFormatting sqref="O69">
    <cfRule type="expression" dxfId="269" priority="28">
      <formula>IF(AND($L$69="有",$O$69=""),TRUE,FALSE)</formula>
    </cfRule>
  </conditionalFormatting>
  <conditionalFormatting sqref="P70">
    <cfRule type="expression" dxfId="268" priority="27">
      <formula>IF(AND($L$70="有",$P$70=""),TRUE,FALSE)</formula>
    </cfRule>
  </conditionalFormatting>
  <conditionalFormatting sqref="P71">
    <cfRule type="expression" dxfId="267" priority="26">
      <formula>IF(AND($L$71="有",$P$71=""),TRUE,FALSE)</formula>
    </cfRule>
  </conditionalFormatting>
  <conditionalFormatting sqref="P56:S56">
    <cfRule type="expression" dxfId="266" priority="13">
      <formula>$P$56&lt;$P$55</formula>
    </cfRule>
  </conditionalFormatting>
  <conditionalFormatting sqref="Q59 N59:N61 O61">
    <cfRule type="expression" dxfId="265" priority="22">
      <formula>IF(OR($N$59="■",$N$60="■",$N$61="■",$Q$59="■"),FALSE,TRUE)</formula>
    </cfRule>
  </conditionalFormatting>
  <conditionalFormatting sqref="T54:X54">
    <cfRule type="expression" dxfId="264" priority="30">
      <formula>IF(OR(T$54&gt;T$40,T$54&lt;T$40),TRUE,FALSE)</formula>
    </cfRule>
  </conditionalFormatting>
  <conditionalFormatting sqref="T40:AA40">
    <cfRule type="expression" dxfId="263" priority="23">
      <formula>IF(OR(T$54&gt;T$40,T$54&lt;T$40),TRUE,FALSE)</formula>
    </cfRule>
  </conditionalFormatting>
  <conditionalFormatting sqref="AA57 AD57 AG57 AJ57">
    <cfRule type="expression" dxfId="262" priority="21">
      <formula>IF(OR($AA$57="（■",$AD$57="■",$AG$57="■",$AJ$57="■"),FALSE,TRUE)</formula>
    </cfRule>
  </conditionalFormatting>
  <conditionalFormatting sqref="AC59 AF59:AF60 Z59:Z61 AI59:AI61 AD61">
    <cfRule type="expression" dxfId="261" priority="20">
      <formula>IF(OR($Z$59="■",$Z$60="■",$Z$61="■",$AC$59="■",$AF$59="■",$AI$59="■",$AF$60="■"),FALSE,TRUE)</formula>
    </cfRule>
  </conditionalFormatting>
  <conditionalFormatting sqref="AI63">
    <cfRule type="expression" dxfId="260" priority="33">
      <formula>$AI$63&gt;40</formula>
    </cfRule>
  </conditionalFormatting>
  <conditionalFormatting sqref="AI64">
    <cfRule type="expression" dxfId="259" priority="32">
      <formula>$AI$64&gt;5</formula>
    </cfRule>
  </conditionalFormatting>
  <dataValidations count="10">
    <dataValidation type="list" allowBlank="1" showInputMessage="1" showErrorMessage="1" sqref="W63:AD66" xr:uid="{8098E24B-BF3A-4CA4-922B-265907374CC6}">
      <formula1>$AP$123:$AP$128</formula1>
    </dataValidation>
    <dataValidation type="list" allowBlank="1" showInputMessage="1" showErrorMessage="1" sqref="L72" xr:uid="{F74F7CFD-A156-4733-A745-28B63A32F586}">
      <formula1>"該当,非該当"</formula1>
    </dataValidation>
    <dataValidation type="list" allowBlank="1" showInputMessage="1" showErrorMessage="1" sqref="L68:L71" xr:uid="{36B3EF93-932C-4390-A225-BD3A0E47F5BF}">
      <formula1>"有,無"</formula1>
    </dataValidation>
    <dataValidation type="list" allowBlank="1" showInputMessage="1" showErrorMessage="1" sqref="D4" xr:uid="{FC9D6C9D-241D-4545-854A-DBC288CA9D27}">
      <formula1>$AP$72:$AP$121</formula1>
    </dataValidation>
    <dataValidation type="list" allowBlank="1" showInputMessage="1" showErrorMessage="1" sqref="Z55:AM55" xr:uid="{635A67AA-B7D9-4E25-8355-27A676E74196}">
      <formula1>$AP$43:$AP$46</formula1>
    </dataValidation>
    <dataValidation type="list" allowBlank="1" showInputMessage="1" showErrorMessage="1" sqref="G63:G66" xr:uid="{D3BEF31D-C0D3-4D6F-8065-ED04F3C655FF}">
      <formula1>$AP$67</formula1>
    </dataValidation>
    <dataValidation type="list" showInputMessage="1" showErrorMessage="1" sqref="Q59 N59:N61 AD57 AG57 AJ57 Z59:Z61 AC59 AF59:AF60 AI59" xr:uid="{1047F807-BB3C-41CA-8DA4-8CD61CE6C738}">
      <formula1>$AP$64:$AP$65</formula1>
    </dataValidation>
    <dataValidation type="list" showInputMessage="1" showErrorMessage="1" sqref="AA57" xr:uid="{FBABFBCE-8C67-4930-8412-AD2B52A1072B}">
      <formula1>$AP$62:$AP$63</formula1>
    </dataValidation>
    <dataValidation type="list" allowBlank="1" showInputMessage="1" showErrorMessage="1" sqref="Z56:AM56" xr:uid="{9C4F60EE-9E52-46A2-B218-8349F9B92E6A}">
      <formula1>$AP$48:$AP$57</formula1>
    </dataValidation>
    <dataValidation type="list" allowBlank="1" showInputMessage="1" showErrorMessage="1" sqref="Y61" xr:uid="{1B92FAF1-7D2A-401F-9E4C-562440D00745}">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56F09-2B74-46A6-928D-95193A9561BF}">
  <sheetPr>
    <pageSetUpPr fitToPage="1"/>
  </sheetPr>
  <dimension ref="B1:AQ128"/>
  <sheetViews>
    <sheetView view="pageBreakPreview" topLeftCell="A55" zoomScale="80" zoomScaleNormal="100" zoomScaleSheetLayoutView="80" workbookViewId="0">
      <selection activeCell="S78" sqref="S78"/>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pWgQB7FRpyamQovnp1bsgo7gmIas4OHPGpqCdgzjXCX0O09AN8K8lPdhJC4mEcFnTUhtrVoyXXIWV0RGzfxC/g==" saltValue="e6gTAp6S3715hZRBsM+L5Q=="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258" priority="17">
      <formula>LEN(TRIM(E43))=0</formula>
    </cfRule>
  </conditionalFormatting>
  <conditionalFormatting sqref="E43:H44">
    <cfRule type="expression" dxfId="257" priority="16">
      <formula>IF(AND($E43="",$J43&gt;1),TRUE,FALSE)</formula>
    </cfRule>
  </conditionalFormatting>
  <conditionalFormatting sqref="J56">
    <cfRule type="expression" dxfId="256" priority="18">
      <formula>J$56&lt;J$55</formula>
    </cfRule>
  </conditionalFormatting>
  <conditionalFormatting sqref="J61:L61">
    <cfRule type="expression" dxfId="255" priority="37">
      <formula>IF($J$61&lt;$J$47,TRUE,FALSE)</formula>
    </cfRule>
  </conditionalFormatting>
  <conditionalFormatting sqref="J55:S56">
    <cfRule type="containsBlanks" dxfId="254" priority="19">
      <formula>LEN(TRIM(J55))=0</formula>
    </cfRule>
  </conditionalFormatting>
  <conditionalFormatting sqref="J4:W4">
    <cfRule type="containsBlanks" dxfId="253" priority="34">
      <formula>LEN(TRIM(J4))=0</formula>
    </cfRule>
  </conditionalFormatting>
  <conditionalFormatting sqref="L68">
    <cfRule type="expression" dxfId="252" priority="24">
      <formula>IF(AND($L$68="有",$J$40=K$40),TRUE,FALSE)</formula>
    </cfRule>
  </conditionalFormatting>
  <conditionalFormatting sqref="M54 P54">
    <cfRule type="expression" dxfId="251" priority="15">
      <formula>IF(OR(M$54&gt;M$40,M$54&lt;M$40),TRUE,FALSE)</formula>
    </cfRule>
  </conditionalFormatting>
  <conditionalFormatting sqref="M56:O56">
    <cfRule type="expression" dxfId="250"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249" priority="31">
      <formula>LEN(TRIM(B4))=0</formula>
    </cfRule>
  </conditionalFormatting>
  <conditionalFormatting sqref="M63:O66">
    <cfRule type="expression" dxfId="248" priority="25">
      <formula>IF(SUM($M$63:$O$66)&lt;$J$47,TRUE,FALSE)</formula>
    </cfRule>
  </conditionalFormatting>
  <conditionalFormatting sqref="M12:S12">
    <cfRule type="expression" dxfId="247" priority="12">
      <formula>IF(OR(SUM($M$12:$S$12)&gt;$K$12,SUM($M$12:$S$12)&lt;$K$12),IF(AND($M$12="",$P$12=""),FALSE,TRUE),FALSE)</formula>
    </cfRule>
  </conditionalFormatting>
  <conditionalFormatting sqref="M12:S14 M15:M37 P15:S37 M38:S39 M43:S53">
    <cfRule type="expression" dxfId="246" priority="36">
      <formula>IF($M$56=$P$56,TRUE,FALSE)</formula>
    </cfRule>
  </conditionalFormatting>
  <conditionalFormatting sqref="M13:S13">
    <cfRule type="expression" dxfId="245" priority="11">
      <formula>IF(OR(SUM($M$13:$S$13)&gt;$K$13,SUM($M$13:$S$13)&lt;$K$13),IF(AND($M$13="",$P$13=""),FALSE,TRUE),FALSE)</formula>
    </cfRule>
  </conditionalFormatting>
  <conditionalFormatting sqref="M14:S14">
    <cfRule type="expression" dxfId="244" priority="10">
      <formula>IF(OR(SUM($M$14:$S$14)&gt;$K$14,SUM($M$14:$S$14)&lt;$K$14),IF(AND($M$14="",$P$14=""),FALSE,TRUE),FALSE)</formula>
    </cfRule>
  </conditionalFormatting>
  <conditionalFormatting sqref="M15:S15">
    <cfRule type="expression" dxfId="243" priority="9">
      <formula>IF(OR(SUM($M$15:$S$15)&gt;$K$15,SUM($M$15:$S$15)&lt;$K$15),IF(AND($M$15="",$P$15=""),FALSE,TRUE),FALSE)</formula>
    </cfRule>
  </conditionalFormatting>
  <conditionalFormatting sqref="M16:S16">
    <cfRule type="expression" dxfId="242" priority="8">
      <formula>IF(OR(SUM($M$16:$S$16)&gt;$K$16,SUM($M$16:$S$16)&lt;$K$16),IF(AND($M$16="",$P$16=""),FALSE,TRUE),FALSE)</formula>
    </cfRule>
  </conditionalFormatting>
  <conditionalFormatting sqref="M17:S17">
    <cfRule type="expression" dxfId="241" priority="7">
      <formula>IF(OR(SUM($M$17:$S$17)&gt;$K$17,SUM($M$17:$S$17)&lt;$K$17),IF(AND($M$17="",$P$17=""),FALSE,TRUE),FALSE)</formula>
    </cfRule>
  </conditionalFormatting>
  <conditionalFormatting sqref="M18:S18">
    <cfRule type="expression" dxfId="240" priority="6">
      <formula>IF(OR(SUM($M$18:$S$18)&gt;$K$18,SUM($M$18:$S$18)&lt;$K$18),IF(AND($M$18="",$P$18=""),FALSE,TRUE),FALSE)</formula>
    </cfRule>
  </conditionalFormatting>
  <conditionalFormatting sqref="M19:S19">
    <cfRule type="expression" dxfId="239" priority="5">
      <formula>IF(OR(SUM($M$19:$S$19)&gt;$K$19,SUM($M$19:$S$19)&lt;$K$19),IF(AND($M$19="",$P$19=""),FALSE,TRUE),FALSE)</formula>
    </cfRule>
  </conditionalFormatting>
  <conditionalFormatting sqref="M20:S20">
    <cfRule type="expression" dxfId="238" priority="4">
      <formula>IF(OR(SUM($M$20:$S$20)&gt;$K$20,SUM($M$20:$S$20)&lt;$K$20),IF(AND($M$20="",$P$20=""),FALSE,TRUE),FALSE)</formula>
    </cfRule>
  </conditionalFormatting>
  <conditionalFormatting sqref="M21:S21">
    <cfRule type="expression" dxfId="237" priority="3">
      <formula>IF(OR(SUM($M21:$S21)&gt;$K21,SUM($M21:$S21)&lt;$K21),IF(AND($M21="",$P21=""),FALSE,TRUE),FALSE)</formula>
    </cfRule>
  </conditionalFormatting>
  <conditionalFormatting sqref="M22:S40">
    <cfRule type="expression" dxfId="236" priority="2">
      <formula>IF(OR(SUM($M22:$S22)&gt;$K22,SUM($M22:$S22)&lt;$K22),IF(AND($M22="",$P22=""),FALSE,TRUE),FALSE)</formula>
    </cfRule>
  </conditionalFormatting>
  <conditionalFormatting sqref="M43:S54">
    <cfRule type="expression" dxfId="235" priority="1">
      <formula>IF(OR(SUM($M43:$S43)&gt;$J43,SUM($M43:$S43)&lt;$J43),IF(AND($M43="",$P43=""),FALSE,TRUE),FALSE)</formula>
    </cfRule>
  </conditionalFormatting>
  <conditionalFormatting sqref="M12:AA39 M43:AA53">
    <cfRule type="expression" dxfId="234" priority="35">
      <formula>M12&lt;0</formula>
    </cfRule>
  </conditionalFormatting>
  <conditionalFormatting sqref="O68">
    <cfRule type="expression" dxfId="233" priority="29">
      <formula>IF(AND($L$68="有",$O$68=""),TRUE,FALSE)</formula>
    </cfRule>
  </conditionalFormatting>
  <conditionalFormatting sqref="O69">
    <cfRule type="expression" dxfId="232" priority="28">
      <formula>IF(AND($L$69="有",$O$69=""),TRUE,FALSE)</formula>
    </cfRule>
  </conditionalFormatting>
  <conditionalFormatting sqref="P70">
    <cfRule type="expression" dxfId="231" priority="27">
      <formula>IF(AND($L$70="有",$P$70=""),TRUE,FALSE)</formula>
    </cfRule>
  </conditionalFormatting>
  <conditionalFormatting sqref="P71">
    <cfRule type="expression" dxfId="230" priority="26">
      <formula>IF(AND($L$71="有",$P$71=""),TRUE,FALSE)</formula>
    </cfRule>
  </conditionalFormatting>
  <conditionalFormatting sqref="P56:S56">
    <cfRule type="expression" dxfId="229" priority="13">
      <formula>$P$56&lt;$P$55</formula>
    </cfRule>
  </conditionalFormatting>
  <conditionalFormatting sqref="Q59 N59:N61 O61">
    <cfRule type="expression" dxfId="228" priority="22">
      <formula>IF(OR($N$59="■",$N$60="■",$N$61="■",$Q$59="■"),FALSE,TRUE)</formula>
    </cfRule>
  </conditionalFormatting>
  <conditionalFormatting sqref="T54:X54">
    <cfRule type="expression" dxfId="227" priority="30">
      <formula>IF(OR(T$54&gt;T$40,T$54&lt;T$40),TRUE,FALSE)</formula>
    </cfRule>
  </conditionalFormatting>
  <conditionalFormatting sqref="T40:AA40">
    <cfRule type="expression" dxfId="226" priority="23">
      <formula>IF(OR(T$54&gt;T$40,T$54&lt;T$40),TRUE,FALSE)</formula>
    </cfRule>
  </conditionalFormatting>
  <conditionalFormatting sqref="AA57 AD57 AG57 AJ57">
    <cfRule type="expression" dxfId="225" priority="21">
      <formula>IF(OR($AA$57="（■",$AD$57="■",$AG$57="■",$AJ$57="■"),FALSE,TRUE)</formula>
    </cfRule>
  </conditionalFormatting>
  <conditionalFormatting sqref="AC59 AF59:AF60 Z59:Z61 AI59:AI61 AD61">
    <cfRule type="expression" dxfId="224" priority="20">
      <formula>IF(OR($Z$59="■",$Z$60="■",$Z$61="■",$AC$59="■",$AF$59="■",$AI$59="■",$AF$60="■"),FALSE,TRUE)</formula>
    </cfRule>
  </conditionalFormatting>
  <conditionalFormatting sqref="AI63">
    <cfRule type="expression" dxfId="223" priority="33">
      <formula>$AI$63&gt;40</formula>
    </cfRule>
  </conditionalFormatting>
  <conditionalFormatting sqref="AI64">
    <cfRule type="expression" dxfId="222" priority="32">
      <formula>$AI$64&gt;5</formula>
    </cfRule>
  </conditionalFormatting>
  <dataValidations count="10">
    <dataValidation type="list" allowBlank="1" showInputMessage="1" showErrorMessage="1" sqref="Y61" xr:uid="{94AB93C4-93C1-49CE-942D-2A2108BBB062}">
      <formula1>$AP$59:$AP$60</formula1>
    </dataValidation>
    <dataValidation type="list" allowBlank="1" showInputMessage="1" showErrorMessage="1" sqref="Z56:AM56" xr:uid="{058B5835-5EB3-4127-BCE0-620E76A5B4BB}">
      <formula1>$AP$48:$AP$57</formula1>
    </dataValidation>
    <dataValidation type="list" showInputMessage="1" showErrorMessage="1" sqref="AA57" xr:uid="{CBEA7F18-EBE9-4058-BCAB-04A3FB766A77}">
      <formula1>$AP$62:$AP$63</formula1>
    </dataValidation>
    <dataValidation type="list" showInputMessage="1" showErrorMessage="1" sqref="Q59 N59:N61 AD57 AG57 AJ57 Z59:Z61 AC59 AF59:AF60 AI59" xr:uid="{DA92A836-5BA4-4883-8FD7-234856728007}">
      <formula1>$AP$64:$AP$65</formula1>
    </dataValidation>
    <dataValidation type="list" allowBlank="1" showInputMessage="1" showErrorMessage="1" sqref="G63:G66" xr:uid="{15D0CCAE-24E7-4AD4-99DB-8C62D790F03A}">
      <formula1>$AP$67</formula1>
    </dataValidation>
    <dataValidation type="list" allowBlank="1" showInputMessage="1" showErrorMessage="1" sqref="Z55:AM55" xr:uid="{294A50EC-0207-40A1-8EC2-2966A0AC9939}">
      <formula1>$AP$43:$AP$46</formula1>
    </dataValidation>
    <dataValidation type="list" allowBlank="1" showInputMessage="1" showErrorMessage="1" sqref="D4" xr:uid="{EE68888C-A145-4B01-A972-0F953E7A3B05}">
      <formula1>$AP$72:$AP$121</formula1>
    </dataValidation>
    <dataValidation type="list" allowBlank="1" showInputMessage="1" showErrorMessage="1" sqref="L68:L71" xr:uid="{8641C247-66A9-4D9A-80E4-F11162A2E75D}">
      <formula1>"有,無"</formula1>
    </dataValidation>
    <dataValidation type="list" allowBlank="1" showInputMessage="1" showErrorMessage="1" sqref="L72" xr:uid="{CB612C3E-5B65-4F7D-B8F4-16D44911854F}">
      <formula1>"該当,非該当"</formula1>
    </dataValidation>
    <dataValidation type="list" allowBlank="1" showInputMessage="1" showErrorMessage="1" sqref="W63:AD66" xr:uid="{193C067C-C86F-4DC8-934B-9164F6794FFB}">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3E612-87D6-4309-9B16-B4F88271D768}">
  <sheetPr>
    <pageSetUpPr fitToPage="1"/>
  </sheetPr>
  <dimension ref="B1:AQ128"/>
  <sheetViews>
    <sheetView view="pageBreakPreview" topLeftCell="A55" zoomScale="80" zoomScaleNormal="100" zoomScaleSheetLayoutView="80" workbookViewId="0">
      <selection activeCell="S78" sqref="S78"/>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oOUQsLKLNxedRYR1lPf+fLPUMlMGCpiANrv2q9fc0maUfpPLe6fwkZ3Yh1OsCnarG71uqdZDU6rVBgD15KBqnA==" saltValue="5WDIHCGTwXHnM/6oPpuMwg=="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221" priority="17">
      <formula>LEN(TRIM(E43))=0</formula>
    </cfRule>
  </conditionalFormatting>
  <conditionalFormatting sqref="E43:H44">
    <cfRule type="expression" dxfId="220" priority="16">
      <formula>IF(AND($E43="",$J43&gt;1),TRUE,FALSE)</formula>
    </cfRule>
  </conditionalFormatting>
  <conditionalFormatting sqref="J56">
    <cfRule type="expression" dxfId="219" priority="18">
      <formula>J$56&lt;J$55</formula>
    </cfRule>
  </conditionalFormatting>
  <conditionalFormatting sqref="J61:L61">
    <cfRule type="expression" dxfId="218" priority="37">
      <formula>IF($J$61&lt;$J$47,TRUE,FALSE)</formula>
    </cfRule>
  </conditionalFormatting>
  <conditionalFormatting sqref="J55:S56">
    <cfRule type="containsBlanks" dxfId="217" priority="19">
      <formula>LEN(TRIM(J55))=0</formula>
    </cfRule>
  </conditionalFormatting>
  <conditionalFormatting sqref="J4:W4">
    <cfRule type="containsBlanks" dxfId="216" priority="34">
      <formula>LEN(TRIM(J4))=0</formula>
    </cfRule>
  </conditionalFormatting>
  <conditionalFormatting sqref="L68">
    <cfRule type="expression" dxfId="215" priority="24">
      <formula>IF(AND($L$68="有",$J$40=K$40),TRUE,FALSE)</formula>
    </cfRule>
  </conditionalFormatting>
  <conditionalFormatting sqref="M54 P54">
    <cfRule type="expression" dxfId="214" priority="15">
      <formula>IF(OR(M$54&gt;M$40,M$54&lt;M$40),TRUE,FALSE)</formula>
    </cfRule>
  </conditionalFormatting>
  <conditionalFormatting sqref="M56:O56">
    <cfRule type="expression" dxfId="213"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212" priority="31">
      <formula>LEN(TRIM(B4))=0</formula>
    </cfRule>
  </conditionalFormatting>
  <conditionalFormatting sqref="M63:O66">
    <cfRule type="expression" dxfId="211" priority="25">
      <formula>IF(SUM($M$63:$O$66)&lt;$J$47,TRUE,FALSE)</formula>
    </cfRule>
  </conditionalFormatting>
  <conditionalFormatting sqref="M12:S12">
    <cfRule type="expression" dxfId="210" priority="12">
      <formula>IF(OR(SUM($M$12:$S$12)&gt;$K$12,SUM($M$12:$S$12)&lt;$K$12),IF(AND($M$12="",$P$12=""),FALSE,TRUE),FALSE)</formula>
    </cfRule>
  </conditionalFormatting>
  <conditionalFormatting sqref="M12:S14 M15:M37 P15:S37 M38:S39 M43:S53">
    <cfRule type="expression" dxfId="209" priority="36">
      <formula>IF($M$56=$P$56,TRUE,FALSE)</formula>
    </cfRule>
  </conditionalFormatting>
  <conditionalFormatting sqref="M13:S13">
    <cfRule type="expression" dxfId="208" priority="11">
      <formula>IF(OR(SUM($M$13:$S$13)&gt;$K$13,SUM($M$13:$S$13)&lt;$K$13),IF(AND($M$13="",$P$13=""),FALSE,TRUE),FALSE)</formula>
    </cfRule>
  </conditionalFormatting>
  <conditionalFormatting sqref="M14:S14">
    <cfRule type="expression" dxfId="207" priority="10">
      <formula>IF(OR(SUM($M$14:$S$14)&gt;$K$14,SUM($M$14:$S$14)&lt;$K$14),IF(AND($M$14="",$P$14=""),FALSE,TRUE),FALSE)</formula>
    </cfRule>
  </conditionalFormatting>
  <conditionalFormatting sqref="M15:S15">
    <cfRule type="expression" dxfId="206" priority="9">
      <formula>IF(OR(SUM($M$15:$S$15)&gt;$K$15,SUM($M$15:$S$15)&lt;$K$15),IF(AND($M$15="",$P$15=""),FALSE,TRUE),FALSE)</formula>
    </cfRule>
  </conditionalFormatting>
  <conditionalFormatting sqref="M16:S16">
    <cfRule type="expression" dxfId="205" priority="8">
      <formula>IF(OR(SUM($M$16:$S$16)&gt;$K$16,SUM($M$16:$S$16)&lt;$K$16),IF(AND($M$16="",$P$16=""),FALSE,TRUE),FALSE)</formula>
    </cfRule>
  </conditionalFormatting>
  <conditionalFormatting sqref="M17:S17">
    <cfRule type="expression" dxfId="204" priority="7">
      <formula>IF(OR(SUM($M$17:$S$17)&gt;$K$17,SUM($M$17:$S$17)&lt;$K$17),IF(AND($M$17="",$P$17=""),FALSE,TRUE),FALSE)</formula>
    </cfRule>
  </conditionalFormatting>
  <conditionalFormatting sqref="M18:S18">
    <cfRule type="expression" dxfId="203" priority="6">
      <formula>IF(OR(SUM($M$18:$S$18)&gt;$K$18,SUM($M$18:$S$18)&lt;$K$18),IF(AND($M$18="",$P$18=""),FALSE,TRUE),FALSE)</formula>
    </cfRule>
  </conditionalFormatting>
  <conditionalFormatting sqref="M19:S19">
    <cfRule type="expression" dxfId="202" priority="5">
      <formula>IF(OR(SUM($M$19:$S$19)&gt;$K$19,SUM($M$19:$S$19)&lt;$K$19),IF(AND($M$19="",$P$19=""),FALSE,TRUE),FALSE)</formula>
    </cfRule>
  </conditionalFormatting>
  <conditionalFormatting sqref="M20:S20">
    <cfRule type="expression" dxfId="201" priority="4">
      <formula>IF(OR(SUM($M$20:$S$20)&gt;$K$20,SUM($M$20:$S$20)&lt;$K$20),IF(AND($M$20="",$P$20=""),FALSE,TRUE),FALSE)</formula>
    </cfRule>
  </conditionalFormatting>
  <conditionalFormatting sqref="M21:S21">
    <cfRule type="expression" dxfId="200" priority="3">
      <formula>IF(OR(SUM($M21:$S21)&gt;$K21,SUM($M21:$S21)&lt;$K21),IF(AND($M21="",$P21=""),FALSE,TRUE),FALSE)</formula>
    </cfRule>
  </conditionalFormatting>
  <conditionalFormatting sqref="M22:S40">
    <cfRule type="expression" dxfId="199" priority="2">
      <formula>IF(OR(SUM($M22:$S22)&gt;$K22,SUM($M22:$S22)&lt;$K22),IF(AND($M22="",$P22=""),FALSE,TRUE),FALSE)</formula>
    </cfRule>
  </conditionalFormatting>
  <conditionalFormatting sqref="M43:S54">
    <cfRule type="expression" dxfId="198" priority="1">
      <formula>IF(OR(SUM($M43:$S43)&gt;$J43,SUM($M43:$S43)&lt;$J43),IF(AND($M43="",$P43=""),FALSE,TRUE),FALSE)</formula>
    </cfRule>
  </conditionalFormatting>
  <conditionalFormatting sqref="M12:AA39 M43:AA53">
    <cfRule type="expression" dxfId="197" priority="35">
      <formula>M12&lt;0</formula>
    </cfRule>
  </conditionalFormatting>
  <conditionalFormatting sqref="O68">
    <cfRule type="expression" dxfId="196" priority="29">
      <formula>IF(AND($L$68="有",$O$68=""),TRUE,FALSE)</formula>
    </cfRule>
  </conditionalFormatting>
  <conditionalFormatting sqref="O69">
    <cfRule type="expression" dxfId="195" priority="28">
      <formula>IF(AND($L$69="有",$O$69=""),TRUE,FALSE)</formula>
    </cfRule>
  </conditionalFormatting>
  <conditionalFormatting sqref="P70">
    <cfRule type="expression" dxfId="194" priority="27">
      <formula>IF(AND($L$70="有",$P$70=""),TRUE,FALSE)</formula>
    </cfRule>
  </conditionalFormatting>
  <conditionalFormatting sqref="P71">
    <cfRule type="expression" dxfId="193" priority="26">
      <formula>IF(AND($L$71="有",$P$71=""),TRUE,FALSE)</formula>
    </cfRule>
  </conditionalFormatting>
  <conditionalFormatting sqref="P56:S56">
    <cfRule type="expression" dxfId="192" priority="13">
      <formula>$P$56&lt;$P$55</formula>
    </cfRule>
  </conditionalFormatting>
  <conditionalFormatting sqref="Q59 N59:N61 O61">
    <cfRule type="expression" dxfId="191" priority="22">
      <formula>IF(OR($N$59="■",$N$60="■",$N$61="■",$Q$59="■"),FALSE,TRUE)</formula>
    </cfRule>
  </conditionalFormatting>
  <conditionalFormatting sqref="T54:X54">
    <cfRule type="expression" dxfId="190" priority="30">
      <formula>IF(OR(T$54&gt;T$40,T$54&lt;T$40),TRUE,FALSE)</formula>
    </cfRule>
  </conditionalFormatting>
  <conditionalFormatting sqref="T40:AA40">
    <cfRule type="expression" dxfId="189" priority="23">
      <formula>IF(OR(T$54&gt;T$40,T$54&lt;T$40),TRUE,FALSE)</formula>
    </cfRule>
  </conditionalFormatting>
  <conditionalFormatting sqref="AA57 AD57 AG57 AJ57">
    <cfRule type="expression" dxfId="188" priority="21">
      <formula>IF(OR($AA$57="（■",$AD$57="■",$AG$57="■",$AJ$57="■"),FALSE,TRUE)</formula>
    </cfRule>
  </conditionalFormatting>
  <conditionalFormatting sqref="AC59 AF59:AF60 Z59:Z61 AI59:AI61 AD61">
    <cfRule type="expression" dxfId="187" priority="20">
      <formula>IF(OR($Z$59="■",$Z$60="■",$Z$61="■",$AC$59="■",$AF$59="■",$AI$59="■",$AF$60="■"),FALSE,TRUE)</formula>
    </cfRule>
  </conditionalFormatting>
  <conditionalFormatting sqref="AI63">
    <cfRule type="expression" dxfId="186" priority="33">
      <formula>$AI$63&gt;40</formula>
    </cfRule>
  </conditionalFormatting>
  <conditionalFormatting sqref="AI64">
    <cfRule type="expression" dxfId="185" priority="32">
      <formula>$AI$64&gt;5</formula>
    </cfRule>
  </conditionalFormatting>
  <dataValidations count="10">
    <dataValidation type="list" allowBlank="1" showInputMessage="1" showErrorMessage="1" sqref="W63:AD66" xr:uid="{A23FD682-CABE-46DD-8037-E0994B96F883}">
      <formula1>$AP$123:$AP$128</formula1>
    </dataValidation>
    <dataValidation type="list" allowBlank="1" showInputMessage="1" showErrorMessage="1" sqref="L72" xr:uid="{B8A013DA-93DD-43BB-96D0-82F415D7267E}">
      <formula1>"該当,非該当"</formula1>
    </dataValidation>
    <dataValidation type="list" allowBlank="1" showInputMessage="1" showErrorMessage="1" sqref="L68:L71" xr:uid="{B41B0A22-9A36-441C-90C9-B7563CB04CEC}">
      <formula1>"有,無"</formula1>
    </dataValidation>
    <dataValidation type="list" allowBlank="1" showInputMessage="1" showErrorMessage="1" sqref="D4" xr:uid="{F0C53D9A-35B1-454B-AB94-59E02E02CC06}">
      <formula1>$AP$72:$AP$121</formula1>
    </dataValidation>
    <dataValidation type="list" allowBlank="1" showInputMessage="1" showErrorMessage="1" sqref="Z55:AM55" xr:uid="{EE15B83F-E7F1-4548-A79E-C4B06700F19D}">
      <formula1>$AP$43:$AP$46</formula1>
    </dataValidation>
    <dataValidation type="list" allowBlank="1" showInputMessage="1" showErrorMessage="1" sqref="G63:G66" xr:uid="{49530AA3-9573-40EC-AC4C-B6C66C325215}">
      <formula1>$AP$67</formula1>
    </dataValidation>
    <dataValidation type="list" showInputMessage="1" showErrorMessage="1" sqref="Q59 N59:N61 AD57 AG57 AJ57 Z59:Z61 AC59 AF59:AF60 AI59" xr:uid="{55F172E6-BC63-4E84-B91D-7F0468B7971C}">
      <formula1>$AP$64:$AP$65</formula1>
    </dataValidation>
    <dataValidation type="list" showInputMessage="1" showErrorMessage="1" sqref="AA57" xr:uid="{E219E1A9-E13B-43E7-AC6E-C9FADE298F6E}">
      <formula1>$AP$62:$AP$63</formula1>
    </dataValidation>
    <dataValidation type="list" allowBlank="1" showInputMessage="1" showErrorMessage="1" sqref="Z56:AM56" xr:uid="{D1FE24F9-EF3F-416E-94DC-F9128AAABB7F}">
      <formula1>$AP$48:$AP$57</formula1>
    </dataValidation>
    <dataValidation type="list" allowBlank="1" showInputMessage="1" showErrorMessage="1" sqref="Y61" xr:uid="{798DEF1E-CD69-49CF-8BB9-427EEEB8F2FD}">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12833-F0C8-487B-9587-553FEA318AB9}">
  <sheetPr>
    <pageSetUpPr fitToPage="1"/>
  </sheetPr>
  <dimension ref="B1:AQ128"/>
  <sheetViews>
    <sheetView view="pageBreakPreview" topLeftCell="A55" zoomScale="80" zoomScaleNormal="100" zoomScaleSheetLayoutView="80" workbookViewId="0">
      <selection activeCell="S78" sqref="S78"/>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wFDZX3Jp2F7FKC4NITVfsuvmkIH2gc0wgdfMbf/TBoJoey6KX3KHNTJxjGB2pWUpYbTfChOVNEC0Aog0KcK2Hw==" saltValue="QVr4Dw5Ylcfccn3xZfYG9Q=="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84" priority="17">
      <formula>LEN(TRIM(E43))=0</formula>
    </cfRule>
  </conditionalFormatting>
  <conditionalFormatting sqref="E43:H44">
    <cfRule type="expression" dxfId="183" priority="16">
      <formula>IF(AND($E43="",$J43&gt;1),TRUE,FALSE)</formula>
    </cfRule>
  </conditionalFormatting>
  <conditionalFormatting sqref="J56">
    <cfRule type="expression" dxfId="182" priority="18">
      <formula>J$56&lt;J$55</formula>
    </cfRule>
  </conditionalFormatting>
  <conditionalFormatting sqref="J61:L61">
    <cfRule type="expression" dxfId="181" priority="37">
      <formula>IF($J$61&lt;$J$47,TRUE,FALSE)</formula>
    </cfRule>
  </conditionalFormatting>
  <conditionalFormatting sqref="J55:S56">
    <cfRule type="containsBlanks" dxfId="180" priority="19">
      <formula>LEN(TRIM(J55))=0</formula>
    </cfRule>
  </conditionalFormatting>
  <conditionalFormatting sqref="J4:W4">
    <cfRule type="containsBlanks" dxfId="179" priority="34">
      <formula>LEN(TRIM(J4))=0</formula>
    </cfRule>
  </conditionalFormatting>
  <conditionalFormatting sqref="L68">
    <cfRule type="expression" dxfId="178" priority="24">
      <formula>IF(AND($L$68="有",$J$40=K$40),TRUE,FALSE)</formula>
    </cfRule>
  </conditionalFormatting>
  <conditionalFormatting sqref="M54 P54">
    <cfRule type="expression" dxfId="177" priority="15">
      <formula>IF(OR(M$54&gt;M$40,M$54&lt;M$40),TRUE,FALSE)</formula>
    </cfRule>
  </conditionalFormatting>
  <conditionalFormatting sqref="M56:O56">
    <cfRule type="expression" dxfId="176"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75" priority="31">
      <formula>LEN(TRIM(B4))=0</formula>
    </cfRule>
  </conditionalFormatting>
  <conditionalFormatting sqref="M63:O66">
    <cfRule type="expression" dxfId="174" priority="25">
      <formula>IF(SUM($M$63:$O$66)&lt;$J$47,TRUE,FALSE)</formula>
    </cfRule>
  </conditionalFormatting>
  <conditionalFormatting sqref="M12:S12">
    <cfRule type="expression" dxfId="173" priority="12">
      <formula>IF(OR(SUM($M$12:$S$12)&gt;$K$12,SUM($M$12:$S$12)&lt;$K$12),IF(AND($M$12="",$P$12=""),FALSE,TRUE),FALSE)</formula>
    </cfRule>
  </conditionalFormatting>
  <conditionalFormatting sqref="M12:S14 M15:M37 P15:S37 M38:S39 M43:S53">
    <cfRule type="expression" dxfId="172" priority="36">
      <formula>IF($M$56=$P$56,TRUE,FALSE)</formula>
    </cfRule>
  </conditionalFormatting>
  <conditionalFormatting sqref="M13:S13">
    <cfRule type="expression" dxfId="171" priority="11">
      <formula>IF(OR(SUM($M$13:$S$13)&gt;$K$13,SUM($M$13:$S$13)&lt;$K$13),IF(AND($M$13="",$P$13=""),FALSE,TRUE),FALSE)</formula>
    </cfRule>
  </conditionalFormatting>
  <conditionalFormatting sqref="M14:S14">
    <cfRule type="expression" dxfId="170" priority="10">
      <formula>IF(OR(SUM($M$14:$S$14)&gt;$K$14,SUM($M$14:$S$14)&lt;$K$14),IF(AND($M$14="",$P$14=""),FALSE,TRUE),FALSE)</formula>
    </cfRule>
  </conditionalFormatting>
  <conditionalFormatting sqref="M15:S15">
    <cfRule type="expression" dxfId="169" priority="9">
      <formula>IF(OR(SUM($M$15:$S$15)&gt;$K$15,SUM($M$15:$S$15)&lt;$K$15),IF(AND($M$15="",$P$15=""),FALSE,TRUE),FALSE)</formula>
    </cfRule>
  </conditionalFormatting>
  <conditionalFormatting sqref="M16:S16">
    <cfRule type="expression" dxfId="168" priority="8">
      <formula>IF(OR(SUM($M$16:$S$16)&gt;$K$16,SUM($M$16:$S$16)&lt;$K$16),IF(AND($M$16="",$P$16=""),FALSE,TRUE),FALSE)</formula>
    </cfRule>
  </conditionalFormatting>
  <conditionalFormatting sqref="M17:S17">
    <cfRule type="expression" dxfId="167" priority="7">
      <formula>IF(OR(SUM($M$17:$S$17)&gt;$K$17,SUM($M$17:$S$17)&lt;$K$17),IF(AND($M$17="",$P$17=""),FALSE,TRUE),FALSE)</formula>
    </cfRule>
  </conditionalFormatting>
  <conditionalFormatting sqref="M18:S18">
    <cfRule type="expression" dxfId="166" priority="6">
      <formula>IF(OR(SUM($M$18:$S$18)&gt;$K$18,SUM($M$18:$S$18)&lt;$K$18),IF(AND($M$18="",$P$18=""),FALSE,TRUE),FALSE)</formula>
    </cfRule>
  </conditionalFormatting>
  <conditionalFormatting sqref="M19:S19">
    <cfRule type="expression" dxfId="165" priority="5">
      <formula>IF(OR(SUM($M$19:$S$19)&gt;$K$19,SUM($M$19:$S$19)&lt;$K$19),IF(AND($M$19="",$P$19=""),FALSE,TRUE),FALSE)</formula>
    </cfRule>
  </conditionalFormatting>
  <conditionalFormatting sqref="M20:S20">
    <cfRule type="expression" dxfId="164" priority="4">
      <formula>IF(OR(SUM($M$20:$S$20)&gt;$K$20,SUM($M$20:$S$20)&lt;$K$20),IF(AND($M$20="",$P$20=""),FALSE,TRUE),FALSE)</formula>
    </cfRule>
  </conditionalFormatting>
  <conditionalFormatting sqref="M21:S21">
    <cfRule type="expression" dxfId="163" priority="3">
      <formula>IF(OR(SUM($M21:$S21)&gt;$K21,SUM($M21:$S21)&lt;$K21),IF(AND($M21="",$P21=""),FALSE,TRUE),FALSE)</formula>
    </cfRule>
  </conditionalFormatting>
  <conditionalFormatting sqref="M22:S40">
    <cfRule type="expression" dxfId="162" priority="2">
      <formula>IF(OR(SUM($M22:$S22)&gt;$K22,SUM($M22:$S22)&lt;$K22),IF(AND($M22="",$P22=""),FALSE,TRUE),FALSE)</formula>
    </cfRule>
  </conditionalFormatting>
  <conditionalFormatting sqref="M43:S54">
    <cfRule type="expression" dxfId="161" priority="1">
      <formula>IF(OR(SUM($M43:$S43)&gt;$J43,SUM($M43:$S43)&lt;$J43),IF(AND($M43="",$P43=""),FALSE,TRUE),FALSE)</formula>
    </cfRule>
  </conditionalFormatting>
  <conditionalFormatting sqref="M12:AA39 M43:AA53">
    <cfRule type="expression" dxfId="160" priority="35">
      <formula>M12&lt;0</formula>
    </cfRule>
  </conditionalFormatting>
  <conditionalFormatting sqref="O68">
    <cfRule type="expression" dxfId="159" priority="29">
      <formula>IF(AND($L$68="有",$O$68=""),TRUE,FALSE)</formula>
    </cfRule>
  </conditionalFormatting>
  <conditionalFormatting sqref="O69">
    <cfRule type="expression" dxfId="158" priority="28">
      <formula>IF(AND($L$69="有",$O$69=""),TRUE,FALSE)</formula>
    </cfRule>
  </conditionalFormatting>
  <conditionalFormatting sqref="P70">
    <cfRule type="expression" dxfId="157" priority="27">
      <formula>IF(AND($L$70="有",$P$70=""),TRUE,FALSE)</formula>
    </cfRule>
  </conditionalFormatting>
  <conditionalFormatting sqref="P71">
    <cfRule type="expression" dxfId="156" priority="26">
      <formula>IF(AND($L$71="有",$P$71=""),TRUE,FALSE)</formula>
    </cfRule>
  </conditionalFormatting>
  <conditionalFormatting sqref="P56:S56">
    <cfRule type="expression" dxfId="155" priority="13">
      <formula>$P$56&lt;$P$55</formula>
    </cfRule>
  </conditionalFormatting>
  <conditionalFormatting sqref="Q59 N59:N61 O61">
    <cfRule type="expression" dxfId="154" priority="22">
      <formula>IF(OR($N$59="■",$N$60="■",$N$61="■",$Q$59="■"),FALSE,TRUE)</formula>
    </cfRule>
  </conditionalFormatting>
  <conditionalFormatting sqref="T54:X54">
    <cfRule type="expression" dxfId="153" priority="30">
      <formula>IF(OR(T$54&gt;T$40,T$54&lt;T$40),TRUE,FALSE)</formula>
    </cfRule>
  </conditionalFormatting>
  <conditionalFormatting sqref="T40:AA40">
    <cfRule type="expression" dxfId="152" priority="23">
      <formula>IF(OR(T$54&gt;T$40,T$54&lt;T$40),TRUE,FALSE)</formula>
    </cfRule>
  </conditionalFormatting>
  <conditionalFormatting sqref="AA57 AD57 AG57 AJ57">
    <cfRule type="expression" dxfId="151" priority="21">
      <formula>IF(OR($AA$57="（■",$AD$57="■",$AG$57="■",$AJ$57="■"),FALSE,TRUE)</formula>
    </cfRule>
  </conditionalFormatting>
  <conditionalFormatting sqref="AC59 AF59:AF60 Z59:Z61 AI59:AI61 AD61">
    <cfRule type="expression" dxfId="150" priority="20">
      <formula>IF(OR($Z$59="■",$Z$60="■",$Z$61="■",$AC$59="■",$AF$59="■",$AI$59="■",$AF$60="■"),FALSE,TRUE)</formula>
    </cfRule>
  </conditionalFormatting>
  <conditionalFormatting sqref="AI63">
    <cfRule type="expression" dxfId="149" priority="33">
      <formula>$AI$63&gt;40</formula>
    </cfRule>
  </conditionalFormatting>
  <conditionalFormatting sqref="AI64">
    <cfRule type="expression" dxfId="148" priority="32">
      <formula>$AI$64&gt;5</formula>
    </cfRule>
  </conditionalFormatting>
  <dataValidations count="10">
    <dataValidation type="list" allowBlank="1" showInputMessage="1" showErrorMessage="1" sqref="Y61" xr:uid="{6691AA16-7484-44BC-A5C7-D7DE6D8C0FA2}">
      <formula1>$AP$59:$AP$60</formula1>
    </dataValidation>
    <dataValidation type="list" allowBlank="1" showInputMessage="1" showErrorMessage="1" sqref="Z56:AM56" xr:uid="{4C99FA8E-4F89-46F4-B158-5ADF524C5BF1}">
      <formula1>$AP$48:$AP$57</formula1>
    </dataValidation>
    <dataValidation type="list" showInputMessage="1" showErrorMessage="1" sqref="AA57" xr:uid="{01808C60-BF43-4F61-A65C-DE477BA24EC5}">
      <formula1>$AP$62:$AP$63</formula1>
    </dataValidation>
    <dataValidation type="list" showInputMessage="1" showErrorMessage="1" sqref="Q59 N59:N61 AD57 AG57 AJ57 Z59:Z61 AC59 AF59:AF60 AI59" xr:uid="{DAA6892F-A1A9-4397-9CBC-CE7691386770}">
      <formula1>$AP$64:$AP$65</formula1>
    </dataValidation>
    <dataValidation type="list" allowBlank="1" showInputMessage="1" showErrorMessage="1" sqref="G63:G66" xr:uid="{7EF72BB7-8FDE-466B-A2DE-0EEC62F19554}">
      <formula1>$AP$67</formula1>
    </dataValidation>
    <dataValidation type="list" allowBlank="1" showInputMessage="1" showErrorMessage="1" sqref="Z55:AM55" xr:uid="{638EF4BA-E842-4CDA-BD5E-AEBB20A0B3C4}">
      <formula1>$AP$43:$AP$46</formula1>
    </dataValidation>
    <dataValidation type="list" allowBlank="1" showInputMessage="1" showErrorMessage="1" sqref="D4" xr:uid="{36F5B08C-C1C1-448A-B707-516D0D96EA99}">
      <formula1>$AP$72:$AP$121</formula1>
    </dataValidation>
    <dataValidation type="list" allowBlank="1" showInputMessage="1" showErrorMessage="1" sqref="L68:L71" xr:uid="{A968D83E-C678-43F3-B6BB-A3BBD9DD6449}">
      <formula1>"有,無"</formula1>
    </dataValidation>
    <dataValidation type="list" allowBlank="1" showInputMessage="1" showErrorMessage="1" sqref="L72" xr:uid="{E84DC8C4-7D2B-4D89-8BCE-DB7F714318F9}">
      <formula1>"該当,非該当"</formula1>
    </dataValidation>
    <dataValidation type="list" allowBlank="1" showInputMessage="1" showErrorMessage="1" sqref="W63:AD66" xr:uid="{615A15F9-5721-4969-8ACE-2F999D0C36E5}">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651C1-9F4F-407D-8AF5-D359FA6E2F68}">
  <sheetPr>
    <pageSetUpPr fitToPage="1"/>
  </sheetPr>
  <dimension ref="B1:AQ128"/>
  <sheetViews>
    <sheetView view="pageBreakPreview" topLeftCell="A55" zoomScale="80" zoomScaleNormal="100" zoomScaleSheetLayoutView="80" workbookViewId="0">
      <selection activeCell="S78" sqref="S78"/>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fCQLIYrme7NwbTaa0uxZU9iC4DIH7B0dl0gAsHlVZU3ZXHSd5A5hVDj94yJ8OiN1ECe7RVqRNtn5azSfvCfz8Q==" saltValue="sbDWXX0uWcXjkQHXak933A=="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47" priority="17">
      <formula>LEN(TRIM(E43))=0</formula>
    </cfRule>
  </conditionalFormatting>
  <conditionalFormatting sqref="E43:H44">
    <cfRule type="expression" dxfId="146" priority="16">
      <formula>IF(AND($E43="",$J43&gt;1),TRUE,FALSE)</formula>
    </cfRule>
  </conditionalFormatting>
  <conditionalFormatting sqref="J56">
    <cfRule type="expression" dxfId="145" priority="18">
      <formula>J$56&lt;J$55</formula>
    </cfRule>
  </conditionalFormatting>
  <conditionalFormatting sqref="J61:L61">
    <cfRule type="expression" dxfId="144" priority="37">
      <formula>IF($J$61&lt;$J$47,TRUE,FALSE)</formula>
    </cfRule>
  </conditionalFormatting>
  <conditionalFormatting sqref="J55:S56">
    <cfRule type="containsBlanks" dxfId="143" priority="19">
      <formula>LEN(TRIM(J55))=0</formula>
    </cfRule>
  </conditionalFormatting>
  <conditionalFormatting sqref="J4:W4">
    <cfRule type="containsBlanks" dxfId="142" priority="34">
      <formula>LEN(TRIM(J4))=0</formula>
    </cfRule>
  </conditionalFormatting>
  <conditionalFormatting sqref="L68">
    <cfRule type="expression" dxfId="141" priority="24">
      <formula>IF(AND($L$68="有",$J$40=K$40),TRUE,FALSE)</formula>
    </cfRule>
  </conditionalFormatting>
  <conditionalFormatting sqref="M54 P54">
    <cfRule type="expression" dxfId="140" priority="15">
      <formula>IF(OR(M$54&gt;M$40,M$54&lt;M$40),TRUE,FALSE)</formula>
    </cfRule>
  </conditionalFormatting>
  <conditionalFormatting sqref="M56:O56">
    <cfRule type="expression" dxfId="139"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38" priority="31">
      <formula>LEN(TRIM(B4))=0</formula>
    </cfRule>
  </conditionalFormatting>
  <conditionalFormatting sqref="M63:O66">
    <cfRule type="expression" dxfId="137" priority="25">
      <formula>IF(SUM($M$63:$O$66)&lt;$J$47,TRUE,FALSE)</formula>
    </cfRule>
  </conditionalFormatting>
  <conditionalFormatting sqref="M12:S12">
    <cfRule type="expression" dxfId="136" priority="12">
      <formula>IF(OR(SUM($M$12:$S$12)&gt;$K$12,SUM($M$12:$S$12)&lt;$K$12),IF(AND($M$12="",$P$12=""),FALSE,TRUE),FALSE)</formula>
    </cfRule>
  </conditionalFormatting>
  <conditionalFormatting sqref="M12:S14 M15:M37 P15:S37 M38:S39 M43:S53">
    <cfRule type="expression" dxfId="135" priority="36">
      <formula>IF($M$56=$P$56,TRUE,FALSE)</formula>
    </cfRule>
  </conditionalFormatting>
  <conditionalFormatting sqref="M13:S13">
    <cfRule type="expression" dxfId="134" priority="11">
      <formula>IF(OR(SUM($M$13:$S$13)&gt;$K$13,SUM($M$13:$S$13)&lt;$K$13),IF(AND($M$13="",$P$13=""),FALSE,TRUE),FALSE)</formula>
    </cfRule>
  </conditionalFormatting>
  <conditionalFormatting sqref="M14:S14">
    <cfRule type="expression" dxfId="133" priority="10">
      <formula>IF(OR(SUM($M$14:$S$14)&gt;$K$14,SUM($M$14:$S$14)&lt;$K$14),IF(AND($M$14="",$P$14=""),FALSE,TRUE),FALSE)</formula>
    </cfRule>
  </conditionalFormatting>
  <conditionalFormatting sqref="M15:S15">
    <cfRule type="expression" dxfId="132" priority="9">
      <formula>IF(OR(SUM($M$15:$S$15)&gt;$K$15,SUM($M$15:$S$15)&lt;$K$15),IF(AND($M$15="",$P$15=""),FALSE,TRUE),FALSE)</formula>
    </cfRule>
  </conditionalFormatting>
  <conditionalFormatting sqref="M16:S16">
    <cfRule type="expression" dxfId="131" priority="8">
      <formula>IF(OR(SUM($M$16:$S$16)&gt;$K$16,SUM($M$16:$S$16)&lt;$K$16),IF(AND($M$16="",$P$16=""),FALSE,TRUE),FALSE)</formula>
    </cfRule>
  </conditionalFormatting>
  <conditionalFormatting sqref="M17:S17">
    <cfRule type="expression" dxfId="130" priority="7">
      <formula>IF(OR(SUM($M$17:$S$17)&gt;$K$17,SUM($M$17:$S$17)&lt;$K$17),IF(AND($M$17="",$P$17=""),FALSE,TRUE),FALSE)</formula>
    </cfRule>
  </conditionalFormatting>
  <conditionalFormatting sqref="M18:S18">
    <cfRule type="expression" dxfId="129" priority="6">
      <formula>IF(OR(SUM($M$18:$S$18)&gt;$K$18,SUM($M$18:$S$18)&lt;$K$18),IF(AND($M$18="",$P$18=""),FALSE,TRUE),FALSE)</formula>
    </cfRule>
  </conditionalFormatting>
  <conditionalFormatting sqref="M19:S19">
    <cfRule type="expression" dxfId="128" priority="5">
      <formula>IF(OR(SUM($M$19:$S$19)&gt;$K$19,SUM($M$19:$S$19)&lt;$K$19),IF(AND($M$19="",$P$19=""),FALSE,TRUE),FALSE)</formula>
    </cfRule>
  </conditionalFormatting>
  <conditionalFormatting sqref="M20:S20">
    <cfRule type="expression" dxfId="127" priority="4">
      <formula>IF(OR(SUM($M$20:$S$20)&gt;$K$20,SUM($M$20:$S$20)&lt;$K$20),IF(AND($M$20="",$P$20=""),FALSE,TRUE),FALSE)</formula>
    </cfRule>
  </conditionalFormatting>
  <conditionalFormatting sqref="M21:S21">
    <cfRule type="expression" dxfId="126" priority="3">
      <formula>IF(OR(SUM($M21:$S21)&gt;$K21,SUM($M21:$S21)&lt;$K21),IF(AND($M21="",$P21=""),FALSE,TRUE),FALSE)</formula>
    </cfRule>
  </conditionalFormatting>
  <conditionalFormatting sqref="M22:S40">
    <cfRule type="expression" dxfId="125" priority="2">
      <formula>IF(OR(SUM($M22:$S22)&gt;$K22,SUM($M22:$S22)&lt;$K22),IF(AND($M22="",$P22=""),FALSE,TRUE),FALSE)</formula>
    </cfRule>
  </conditionalFormatting>
  <conditionalFormatting sqref="M43:S54">
    <cfRule type="expression" dxfId="124" priority="1">
      <formula>IF(OR(SUM($M43:$S43)&gt;$J43,SUM($M43:$S43)&lt;$J43),IF(AND($M43="",$P43=""),FALSE,TRUE),FALSE)</formula>
    </cfRule>
  </conditionalFormatting>
  <conditionalFormatting sqref="M12:AA39 M43:AA53">
    <cfRule type="expression" dxfId="123" priority="35">
      <formula>M12&lt;0</formula>
    </cfRule>
  </conditionalFormatting>
  <conditionalFormatting sqref="O68">
    <cfRule type="expression" dxfId="122" priority="29">
      <formula>IF(AND($L$68="有",$O$68=""),TRUE,FALSE)</formula>
    </cfRule>
  </conditionalFormatting>
  <conditionalFormatting sqref="O69">
    <cfRule type="expression" dxfId="121" priority="28">
      <formula>IF(AND($L$69="有",$O$69=""),TRUE,FALSE)</formula>
    </cfRule>
  </conditionalFormatting>
  <conditionalFormatting sqref="P70">
    <cfRule type="expression" dxfId="120" priority="27">
      <formula>IF(AND($L$70="有",$P$70=""),TRUE,FALSE)</formula>
    </cfRule>
  </conditionalFormatting>
  <conditionalFormatting sqref="P71">
    <cfRule type="expression" dxfId="119" priority="26">
      <formula>IF(AND($L$71="有",$P$71=""),TRUE,FALSE)</formula>
    </cfRule>
  </conditionalFormatting>
  <conditionalFormatting sqref="P56:S56">
    <cfRule type="expression" dxfId="118" priority="13">
      <formula>$P$56&lt;$P$55</formula>
    </cfRule>
  </conditionalFormatting>
  <conditionalFormatting sqref="Q59 N59:N61 O61">
    <cfRule type="expression" dxfId="117" priority="22">
      <formula>IF(OR($N$59="■",$N$60="■",$N$61="■",$Q$59="■"),FALSE,TRUE)</formula>
    </cfRule>
  </conditionalFormatting>
  <conditionalFormatting sqref="T54:X54">
    <cfRule type="expression" dxfId="116" priority="30">
      <formula>IF(OR(T$54&gt;T$40,T$54&lt;T$40),TRUE,FALSE)</formula>
    </cfRule>
  </conditionalFormatting>
  <conditionalFormatting sqref="T40:AA40">
    <cfRule type="expression" dxfId="115" priority="23">
      <formula>IF(OR(T$54&gt;T$40,T$54&lt;T$40),TRUE,FALSE)</formula>
    </cfRule>
  </conditionalFormatting>
  <conditionalFormatting sqref="AA57 AD57 AG57 AJ57">
    <cfRule type="expression" dxfId="114" priority="21">
      <formula>IF(OR($AA$57="（■",$AD$57="■",$AG$57="■",$AJ$57="■"),FALSE,TRUE)</formula>
    </cfRule>
  </conditionalFormatting>
  <conditionalFormatting sqref="AC59 AF59:AF60 Z59:Z61 AI59:AI61 AD61">
    <cfRule type="expression" dxfId="113" priority="20">
      <formula>IF(OR($Z$59="■",$Z$60="■",$Z$61="■",$AC$59="■",$AF$59="■",$AI$59="■",$AF$60="■"),FALSE,TRUE)</formula>
    </cfRule>
  </conditionalFormatting>
  <conditionalFormatting sqref="AI63">
    <cfRule type="expression" dxfId="112" priority="33">
      <formula>$AI$63&gt;40</formula>
    </cfRule>
  </conditionalFormatting>
  <conditionalFormatting sqref="AI64">
    <cfRule type="expression" dxfId="111" priority="32">
      <formula>$AI$64&gt;5</formula>
    </cfRule>
  </conditionalFormatting>
  <dataValidations count="10">
    <dataValidation type="list" allowBlank="1" showInputMessage="1" showErrorMessage="1" sqref="W63:AD66" xr:uid="{C5D6985A-402D-4AED-8FA1-7E7CAAE16406}">
      <formula1>$AP$123:$AP$128</formula1>
    </dataValidation>
    <dataValidation type="list" allowBlank="1" showInputMessage="1" showErrorMessage="1" sqref="L72" xr:uid="{C20D7838-F43F-4946-9D49-2FA93BC528BA}">
      <formula1>"該当,非該当"</formula1>
    </dataValidation>
    <dataValidation type="list" allowBlank="1" showInputMessage="1" showErrorMessage="1" sqref="L68:L71" xr:uid="{E1CB22FA-BA13-46EB-BF55-3F643C88FA00}">
      <formula1>"有,無"</formula1>
    </dataValidation>
    <dataValidation type="list" allowBlank="1" showInputMessage="1" showErrorMessage="1" sqref="D4" xr:uid="{160E3800-FB03-483A-9B54-0470DB1C4DF5}">
      <formula1>$AP$72:$AP$121</formula1>
    </dataValidation>
    <dataValidation type="list" allowBlank="1" showInputMessage="1" showErrorMessage="1" sqref="Z55:AM55" xr:uid="{372A8F71-1FFF-4CC5-9A63-DCD5B0A7E24A}">
      <formula1>$AP$43:$AP$46</formula1>
    </dataValidation>
    <dataValidation type="list" allowBlank="1" showInputMessage="1" showErrorMessage="1" sqref="G63:G66" xr:uid="{691FD358-4F43-42C5-90EB-E7F8A64336AD}">
      <formula1>$AP$67</formula1>
    </dataValidation>
    <dataValidation type="list" showInputMessage="1" showErrorMessage="1" sqref="Q59 N59:N61 AD57 AG57 AJ57 Z59:Z61 AC59 AF59:AF60 AI59" xr:uid="{BAC9384B-977E-4758-8C4D-FB31C5228344}">
      <formula1>$AP$64:$AP$65</formula1>
    </dataValidation>
    <dataValidation type="list" showInputMessage="1" showErrorMessage="1" sqref="AA57" xr:uid="{22FF7BBB-DD77-4103-A65F-A131AC95D8A6}">
      <formula1>$AP$62:$AP$63</formula1>
    </dataValidation>
    <dataValidation type="list" allowBlank="1" showInputMessage="1" showErrorMessage="1" sqref="Z56:AM56" xr:uid="{2B9DF395-EF6F-4B8B-BA37-AF7424BAF34E}">
      <formula1>$AP$48:$AP$57</formula1>
    </dataValidation>
    <dataValidation type="list" allowBlank="1" showInputMessage="1" showErrorMessage="1" sqref="Y61" xr:uid="{3F97C1EF-0D0D-4287-BD6E-E66C41EA8F29}">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138A6-A0BB-4F83-9DE7-564558BA3BAB}">
  <sheetPr>
    <pageSetUpPr fitToPage="1"/>
  </sheetPr>
  <dimension ref="B1:AQ128"/>
  <sheetViews>
    <sheetView view="pageBreakPreview" topLeftCell="A55" zoomScale="80" zoomScaleNormal="100" zoomScaleSheetLayoutView="80" workbookViewId="0">
      <selection activeCell="S78" sqref="S78"/>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UxlFkeFpAtCIrVxTRQJ4IR/dxmqr0WnaXfS0Iz0LxDaCkoVt/Mfjm42nuigKXcpgwdQx9fbx2Ewm6Mpj95qyCQ==" saltValue="/ZwK1GDMa0y1cPx5DDOM+w=="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110" priority="17">
      <formula>LEN(TRIM(E43))=0</formula>
    </cfRule>
  </conditionalFormatting>
  <conditionalFormatting sqref="E43:H44">
    <cfRule type="expression" dxfId="109" priority="16">
      <formula>IF(AND($E43="",$J43&gt;1),TRUE,FALSE)</formula>
    </cfRule>
  </conditionalFormatting>
  <conditionalFormatting sqref="J56">
    <cfRule type="expression" dxfId="108" priority="18">
      <formula>J$56&lt;J$55</formula>
    </cfRule>
  </conditionalFormatting>
  <conditionalFormatting sqref="J61:L61">
    <cfRule type="expression" dxfId="107" priority="37">
      <formula>IF($J$61&lt;$J$47,TRUE,FALSE)</formula>
    </cfRule>
  </conditionalFormatting>
  <conditionalFormatting sqref="J55:S56">
    <cfRule type="containsBlanks" dxfId="106" priority="19">
      <formula>LEN(TRIM(J55))=0</formula>
    </cfRule>
  </conditionalFormatting>
  <conditionalFormatting sqref="J4:W4">
    <cfRule type="containsBlanks" dxfId="105" priority="34">
      <formula>LEN(TRIM(J4))=0</formula>
    </cfRule>
  </conditionalFormatting>
  <conditionalFormatting sqref="L68">
    <cfRule type="expression" dxfId="104" priority="24">
      <formula>IF(AND($L$68="有",$J$40=K$40),TRUE,FALSE)</formula>
    </cfRule>
  </conditionalFormatting>
  <conditionalFormatting sqref="M54 P54">
    <cfRule type="expression" dxfId="103" priority="15">
      <formula>IF(OR(M$54&gt;M$40,M$54&lt;M$40),TRUE,FALSE)</formula>
    </cfRule>
  </conditionalFormatting>
  <conditionalFormatting sqref="M56:O56">
    <cfRule type="expression" dxfId="102"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101" priority="31">
      <formula>LEN(TRIM(B4))=0</formula>
    </cfRule>
  </conditionalFormatting>
  <conditionalFormatting sqref="M63:O66">
    <cfRule type="expression" dxfId="100" priority="25">
      <formula>IF(SUM($M$63:$O$66)&lt;$J$47,TRUE,FALSE)</formula>
    </cfRule>
  </conditionalFormatting>
  <conditionalFormatting sqref="M12:S12">
    <cfRule type="expression" dxfId="99" priority="12">
      <formula>IF(OR(SUM($M$12:$S$12)&gt;$K$12,SUM($M$12:$S$12)&lt;$K$12),IF(AND($M$12="",$P$12=""),FALSE,TRUE),FALSE)</formula>
    </cfRule>
  </conditionalFormatting>
  <conditionalFormatting sqref="M12:S14 M15:M37 P15:S37 M38:S39 M43:S53">
    <cfRule type="expression" dxfId="98" priority="36">
      <formula>IF($M$56=$P$56,TRUE,FALSE)</formula>
    </cfRule>
  </conditionalFormatting>
  <conditionalFormatting sqref="M13:S13">
    <cfRule type="expression" dxfId="97" priority="11">
      <formula>IF(OR(SUM($M$13:$S$13)&gt;$K$13,SUM($M$13:$S$13)&lt;$K$13),IF(AND($M$13="",$P$13=""),FALSE,TRUE),FALSE)</formula>
    </cfRule>
  </conditionalFormatting>
  <conditionalFormatting sqref="M14:S14">
    <cfRule type="expression" dxfId="96" priority="10">
      <formula>IF(OR(SUM($M$14:$S$14)&gt;$K$14,SUM($M$14:$S$14)&lt;$K$14),IF(AND($M$14="",$P$14=""),FALSE,TRUE),FALSE)</formula>
    </cfRule>
  </conditionalFormatting>
  <conditionalFormatting sqref="M15:S15">
    <cfRule type="expression" dxfId="95" priority="9">
      <formula>IF(OR(SUM($M$15:$S$15)&gt;$K$15,SUM($M$15:$S$15)&lt;$K$15),IF(AND($M$15="",$P$15=""),FALSE,TRUE),FALSE)</formula>
    </cfRule>
  </conditionalFormatting>
  <conditionalFormatting sqref="M16:S16">
    <cfRule type="expression" dxfId="94" priority="8">
      <formula>IF(OR(SUM($M$16:$S$16)&gt;$K$16,SUM($M$16:$S$16)&lt;$K$16),IF(AND($M$16="",$P$16=""),FALSE,TRUE),FALSE)</formula>
    </cfRule>
  </conditionalFormatting>
  <conditionalFormatting sqref="M17:S17">
    <cfRule type="expression" dxfId="93" priority="7">
      <formula>IF(OR(SUM($M$17:$S$17)&gt;$K$17,SUM($M$17:$S$17)&lt;$K$17),IF(AND($M$17="",$P$17=""),FALSE,TRUE),FALSE)</formula>
    </cfRule>
  </conditionalFormatting>
  <conditionalFormatting sqref="M18:S18">
    <cfRule type="expression" dxfId="92" priority="6">
      <formula>IF(OR(SUM($M$18:$S$18)&gt;$K$18,SUM($M$18:$S$18)&lt;$K$18),IF(AND($M$18="",$P$18=""),FALSE,TRUE),FALSE)</formula>
    </cfRule>
  </conditionalFormatting>
  <conditionalFormatting sqref="M19:S19">
    <cfRule type="expression" dxfId="91" priority="5">
      <formula>IF(OR(SUM($M$19:$S$19)&gt;$K$19,SUM($M$19:$S$19)&lt;$K$19),IF(AND($M$19="",$P$19=""),FALSE,TRUE),FALSE)</formula>
    </cfRule>
  </conditionalFormatting>
  <conditionalFormatting sqref="M20:S20">
    <cfRule type="expression" dxfId="90" priority="4">
      <formula>IF(OR(SUM($M$20:$S$20)&gt;$K$20,SUM($M$20:$S$20)&lt;$K$20),IF(AND($M$20="",$P$20=""),FALSE,TRUE),FALSE)</formula>
    </cfRule>
  </conditionalFormatting>
  <conditionalFormatting sqref="M21:S21">
    <cfRule type="expression" dxfId="89" priority="3">
      <formula>IF(OR(SUM($M21:$S21)&gt;$K21,SUM($M21:$S21)&lt;$K21),IF(AND($M21="",$P21=""),FALSE,TRUE),FALSE)</formula>
    </cfRule>
  </conditionalFormatting>
  <conditionalFormatting sqref="M22:S40">
    <cfRule type="expression" dxfId="88" priority="2">
      <formula>IF(OR(SUM($M22:$S22)&gt;$K22,SUM($M22:$S22)&lt;$K22),IF(AND($M22="",$P22=""),FALSE,TRUE),FALSE)</formula>
    </cfRule>
  </conditionalFormatting>
  <conditionalFormatting sqref="M43:S54">
    <cfRule type="expression" dxfId="87" priority="1">
      <formula>IF(OR(SUM($M43:$S43)&gt;$J43,SUM($M43:$S43)&lt;$J43),IF(AND($M43="",$P43=""),FALSE,TRUE),FALSE)</formula>
    </cfRule>
  </conditionalFormatting>
  <conditionalFormatting sqref="M12:AA39 M43:AA53">
    <cfRule type="expression" dxfId="86" priority="35">
      <formula>M12&lt;0</formula>
    </cfRule>
  </conditionalFormatting>
  <conditionalFormatting sqref="O68">
    <cfRule type="expression" dxfId="85" priority="29">
      <formula>IF(AND($L$68="有",$O$68=""),TRUE,FALSE)</formula>
    </cfRule>
  </conditionalFormatting>
  <conditionalFormatting sqref="O69">
    <cfRule type="expression" dxfId="84" priority="28">
      <formula>IF(AND($L$69="有",$O$69=""),TRUE,FALSE)</formula>
    </cfRule>
  </conditionalFormatting>
  <conditionalFormatting sqref="P70">
    <cfRule type="expression" dxfId="83" priority="27">
      <formula>IF(AND($L$70="有",$P$70=""),TRUE,FALSE)</formula>
    </cfRule>
  </conditionalFormatting>
  <conditionalFormatting sqref="P71">
    <cfRule type="expression" dxfId="82" priority="26">
      <formula>IF(AND($L$71="有",$P$71=""),TRUE,FALSE)</formula>
    </cfRule>
  </conditionalFormatting>
  <conditionalFormatting sqref="P56:S56">
    <cfRule type="expression" dxfId="81" priority="13">
      <formula>$P$56&lt;$P$55</formula>
    </cfRule>
  </conditionalFormatting>
  <conditionalFormatting sqref="Q59 N59:N61 O61">
    <cfRule type="expression" dxfId="80" priority="22">
      <formula>IF(OR($N$59="■",$N$60="■",$N$61="■",$Q$59="■"),FALSE,TRUE)</formula>
    </cfRule>
  </conditionalFormatting>
  <conditionalFormatting sqref="T54:X54">
    <cfRule type="expression" dxfId="79" priority="30">
      <formula>IF(OR(T$54&gt;T$40,T$54&lt;T$40),TRUE,FALSE)</formula>
    </cfRule>
  </conditionalFormatting>
  <conditionalFormatting sqref="T40:AA40">
    <cfRule type="expression" dxfId="78" priority="23">
      <formula>IF(OR(T$54&gt;T$40,T$54&lt;T$40),TRUE,FALSE)</formula>
    </cfRule>
  </conditionalFormatting>
  <conditionalFormatting sqref="AA57 AD57 AG57 AJ57">
    <cfRule type="expression" dxfId="77" priority="21">
      <formula>IF(OR($AA$57="（■",$AD$57="■",$AG$57="■",$AJ$57="■"),FALSE,TRUE)</formula>
    </cfRule>
  </conditionalFormatting>
  <conditionalFormatting sqref="AC59 AF59:AF60 Z59:Z61 AI59:AI61 AD61">
    <cfRule type="expression" dxfId="76" priority="20">
      <formula>IF(OR($Z$59="■",$Z$60="■",$Z$61="■",$AC$59="■",$AF$59="■",$AI$59="■",$AF$60="■"),FALSE,TRUE)</formula>
    </cfRule>
  </conditionalFormatting>
  <conditionalFormatting sqref="AI63">
    <cfRule type="expression" dxfId="75" priority="33">
      <formula>$AI$63&gt;40</formula>
    </cfRule>
  </conditionalFormatting>
  <conditionalFormatting sqref="AI64">
    <cfRule type="expression" dxfId="74" priority="32">
      <formula>$AI$64&gt;5</formula>
    </cfRule>
  </conditionalFormatting>
  <dataValidations count="10">
    <dataValidation type="list" allowBlank="1" showInputMessage="1" showErrorMessage="1" sqref="Y61" xr:uid="{09F653DC-BAA7-4B41-9B22-C24B76FCF888}">
      <formula1>$AP$59:$AP$60</formula1>
    </dataValidation>
    <dataValidation type="list" allowBlank="1" showInputMessage="1" showErrorMessage="1" sqref="Z56:AM56" xr:uid="{C115D656-2348-4DE6-93F2-7BEFC184EA50}">
      <formula1>$AP$48:$AP$57</formula1>
    </dataValidation>
    <dataValidation type="list" showInputMessage="1" showErrorMessage="1" sqref="AA57" xr:uid="{1316C33D-A517-4857-883D-04579BCC26E8}">
      <formula1>$AP$62:$AP$63</formula1>
    </dataValidation>
    <dataValidation type="list" showInputMessage="1" showErrorMessage="1" sqref="Q59 N59:N61 AD57 AG57 AJ57 Z59:Z61 AC59 AF59:AF60 AI59" xr:uid="{F439F6C7-A830-42E8-AD16-97C88A64E585}">
      <formula1>$AP$64:$AP$65</formula1>
    </dataValidation>
    <dataValidation type="list" allowBlank="1" showInputMessage="1" showErrorMessage="1" sqref="G63:G66" xr:uid="{FE3D73E1-5BF6-4941-BEF2-CE83D1492218}">
      <formula1>$AP$67</formula1>
    </dataValidation>
    <dataValidation type="list" allowBlank="1" showInputMessage="1" showErrorMessage="1" sqref="Z55:AM55" xr:uid="{DA54A6F3-7970-4AAC-B092-5C434FE7A667}">
      <formula1>$AP$43:$AP$46</formula1>
    </dataValidation>
    <dataValidation type="list" allowBlank="1" showInputMessage="1" showErrorMessage="1" sqref="D4" xr:uid="{4D24A222-6F39-4F0F-868A-94ACA2706FAD}">
      <formula1>$AP$72:$AP$121</formula1>
    </dataValidation>
    <dataValidation type="list" allowBlank="1" showInputMessage="1" showErrorMessage="1" sqref="L68:L71" xr:uid="{E34B3E28-8048-43A4-9E23-A9C13B0FB263}">
      <formula1>"有,無"</formula1>
    </dataValidation>
    <dataValidation type="list" allowBlank="1" showInputMessage="1" showErrorMessage="1" sqref="L72" xr:uid="{C3C8E252-5947-404D-B5BC-E462D07A8D98}">
      <formula1>"該当,非該当"</formula1>
    </dataValidation>
    <dataValidation type="list" allowBlank="1" showInputMessage="1" showErrorMessage="1" sqref="W63:AD66" xr:uid="{F9E0E4D4-8020-4E24-A60F-66C9C1A42029}">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A2B79-6AE4-4166-B1F7-F7E8C5390715}">
  <sheetPr>
    <pageSetUpPr fitToPage="1"/>
  </sheetPr>
  <dimension ref="B1:AQ128"/>
  <sheetViews>
    <sheetView view="pageBreakPreview" topLeftCell="A55" zoomScale="80" zoomScaleNormal="100" zoomScaleSheetLayoutView="80" workbookViewId="0">
      <selection activeCell="S78" sqref="S78"/>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IrIXyzAi62SkMSvfvx5KjWm9Jzkd4EvU17WRZzTXA3W2GcjAfshtK1iAerCGrrtCsODkxSyNWpn6U+IJRTC1og==" saltValue="02hvE8j8xKMAe5L61m1JWQ=="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73" priority="17">
      <formula>LEN(TRIM(E43))=0</formula>
    </cfRule>
  </conditionalFormatting>
  <conditionalFormatting sqref="E43:H44">
    <cfRule type="expression" dxfId="72" priority="16">
      <formula>IF(AND($E43="",$J43&gt;1),TRUE,FALSE)</formula>
    </cfRule>
  </conditionalFormatting>
  <conditionalFormatting sqref="J56">
    <cfRule type="expression" dxfId="71" priority="18">
      <formula>J$56&lt;J$55</formula>
    </cfRule>
  </conditionalFormatting>
  <conditionalFormatting sqref="J61:L61">
    <cfRule type="expression" dxfId="70" priority="37">
      <formula>IF($J$61&lt;$J$47,TRUE,FALSE)</formula>
    </cfRule>
  </conditionalFormatting>
  <conditionalFormatting sqref="J55:S56">
    <cfRule type="containsBlanks" dxfId="69" priority="19">
      <formula>LEN(TRIM(J55))=0</formula>
    </cfRule>
  </conditionalFormatting>
  <conditionalFormatting sqref="J4:W4">
    <cfRule type="containsBlanks" dxfId="68" priority="34">
      <formula>LEN(TRIM(J4))=0</formula>
    </cfRule>
  </conditionalFormatting>
  <conditionalFormatting sqref="L68">
    <cfRule type="expression" dxfId="67" priority="24">
      <formula>IF(AND($L$68="有",$J$40=K$40),TRUE,FALSE)</formula>
    </cfRule>
  </conditionalFormatting>
  <conditionalFormatting sqref="M54 P54">
    <cfRule type="expression" dxfId="66" priority="15">
      <formula>IF(OR(M$54&gt;M$40,M$54&lt;M$40),TRUE,FALSE)</formula>
    </cfRule>
  </conditionalFormatting>
  <conditionalFormatting sqref="M56:O56">
    <cfRule type="expression" dxfId="65"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64" priority="31">
      <formula>LEN(TRIM(B4))=0</formula>
    </cfRule>
  </conditionalFormatting>
  <conditionalFormatting sqref="M63:O66">
    <cfRule type="expression" dxfId="63" priority="25">
      <formula>IF(SUM($M$63:$O$66)&lt;$J$47,TRUE,FALSE)</formula>
    </cfRule>
  </conditionalFormatting>
  <conditionalFormatting sqref="M12:S12">
    <cfRule type="expression" dxfId="62" priority="12">
      <formula>IF(OR(SUM($M$12:$S$12)&gt;$K$12,SUM($M$12:$S$12)&lt;$K$12),IF(AND($M$12="",$P$12=""),FALSE,TRUE),FALSE)</formula>
    </cfRule>
  </conditionalFormatting>
  <conditionalFormatting sqref="M12:S14 M15:M37 P15:S37 M38:S39 M43:S53">
    <cfRule type="expression" dxfId="61" priority="36">
      <formula>IF($M$56=$P$56,TRUE,FALSE)</formula>
    </cfRule>
  </conditionalFormatting>
  <conditionalFormatting sqref="M13:S13">
    <cfRule type="expression" dxfId="60" priority="11">
      <formula>IF(OR(SUM($M$13:$S$13)&gt;$K$13,SUM($M$13:$S$13)&lt;$K$13),IF(AND($M$13="",$P$13=""),FALSE,TRUE),FALSE)</formula>
    </cfRule>
  </conditionalFormatting>
  <conditionalFormatting sqref="M14:S14">
    <cfRule type="expression" dxfId="59" priority="10">
      <formula>IF(OR(SUM($M$14:$S$14)&gt;$K$14,SUM($M$14:$S$14)&lt;$K$14),IF(AND($M$14="",$P$14=""),FALSE,TRUE),FALSE)</formula>
    </cfRule>
  </conditionalFormatting>
  <conditionalFormatting sqref="M15:S15">
    <cfRule type="expression" dxfId="58" priority="9">
      <formula>IF(OR(SUM($M$15:$S$15)&gt;$K$15,SUM($M$15:$S$15)&lt;$K$15),IF(AND($M$15="",$P$15=""),FALSE,TRUE),FALSE)</formula>
    </cfRule>
  </conditionalFormatting>
  <conditionalFormatting sqref="M16:S16">
    <cfRule type="expression" dxfId="57" priority="8">
      <formula>IF(OR(SUM($M$16:$S$16)&gt;$K$16,SUM($M$16:$S$16)&lt;$K$16),IF(AND($M$16="",$P$16=""),FALSE,TRUE),FALSE)</formula>
    </cfRule>
  </conditionalFormatting>
  <conditionalFormatting sqref="M17:S17">
    <cfRule type="expression" dxfId="56" priority="7">
      <formula>IF(OR(SUM($M$17:$S$17)&gt;$K$17,SUM($M$17:$S$17)&lt;$K$17),IF(AND($M$17="",$P$17=""),FALSE,TRUE),FALSE)</formula>
    </cfRule>
  </conditionalFormatting>
  <conditionalFormatting sqref="M18:S18">
    <cfRule type="expression" dxfId="55" priority="6">
      <formula>IF(OR(SUM($M$18:$S$18)&gt;$K$18,SUM($M$18:$S$18)&lt;$K$18),IF(AND($M$18="",$P$18=""),FALSE,TRUE),FALSE)</formula>
    </cfRule>
  </conditionalFormatting>
  <conditionalFormatting sqref="M19:S19">
    <cfRule type="expression" dxfId="54" priority="5">
      <formula>IF(OR(SUM($M$19:$S$19)&gt;$K$19,SUM($M$19:$S$19)&lt;$K$19),IF(AND($M$19="",$P$19=""),FALSE,TRUE),FALSE)</formula>
    </cfRule>
  </conditionalFormatting>
  <conditionalFormatting sqref="M20:S20">
    <cfRule type="expression" dxfId="53" priority="4">
      <formula>IF(OR(SUM($M$20:$S$20)&gt;$K$20,SUM($M$20:$S$20)&lt;$K$20),IF(AND($M$20="",$P$20=""),FALSE,TRUE),FALSE)</formula>
    </cfRule>
  </conditionalFormatting>
  <conditionalFormatting sqref="M21:S21">
    <cfRule type="expression" dxfId="52" priority="3">
      <formula>IF(OR(SUM($M21:$S21)&gt;$K21,SUM($M21:$S21)&lt;$K21),IF(AND($M21="",$P21=""),FALSE,TRUE),FALSE)</formula>
    </cfRule>
  </conditionalFormatting>
  <conditionalFormatting sqref="M22:S40">
    <cfRule type="expression" dxfId="51" priority="2">
      <formula>IF(OR(SUM($M22:$S22)&gt;$K22,SUM($M22:$S22)&lt;$K22),IF(AND($M22="",$P22=""),FALSE,TRUE),FALSE)</formula>
    </cfRule>
  </conditionalFormatting>
  <conditionalFormatting sqref="M43:S54">
    <cfRule type="expression" dxfId="50" priority="1">
      <formula>IF(OR(SUM($M43:$S43)&gt;$J43,SUM($M43:$S43)&lt;$J43),IF(AND($M43="",$P43=""),FALSE,TRUE),FALSE)</formula>
    </cfRule>
  </conditionalFormatting>
  <conditionalFormatting sqref="M12:AA39 M43:AA53">
    <cfRule type="expression" dxfId="49" priority="35">
      <formula>M12&lt;0</formula>
    </cfRule>
  </conditionalFormatting>
  <conditionalFormatting sqref="O68">
    <cfRule type="expression" dxfId="48" priority="29">
      <formula>IF(AND($L$68="有",$O$68=""),TRUE,FALSE)</formula>
    </cfRule>
  </conditionalFormatting>
  <conditionalFormatting sqref="O69">
    <cfRule type="expression" dxfId="47" priority="28">
      <formula>IF(AND($L$69="有",$O$69=""),TRUE,FALSE)</formula>
    </cfRule>
  </conditionalFormatting>
  <conditionalFormatting sqref="P70">
    <cfRule type="expression" dxfId="46" priority="27">
      <formula>IF(AND($L$70="有",$P$70=""),TRUE,FALSE)</formula>
    </cfRule>
  </conditionalFormatting>
  <conditionalFormatting sqref="P71">
    <cfRule type="expression" dxfId="45" priority="26">
      <formula>IF(AND($L$71="有",$P$71=""),TRUE,FALSE)</formula>
    </cfRule>
  </conditionalFormatting>
  <conditionalFormatting sqref="P56:S56">
    <cfRule type="expression" dxfId="44" priority="13">
      <formula>$P$56&lt;$P$55</formula>
    </cfRule>
  </conditionalFormatting>
  <conditionalFormatting sqref="Q59 N59:N61 O61">
    <cfRule type="expression" dxfId="43" priority="22">
      <formula>IF(OR($N$59="■",$N$60="■",$N$61="■",$Q$59="■"),FALSE,TRUE)</formula>
    </cfRule>
  </conditionalFormatting>
  <conditionalFormatting sqref="T54:X54">
    <cfRule type="expression" dxfId="42" priority="30">
      <formula>IF(OR(T$54&gt;T$40,T$54&lt;T$40),TRUE,FALSE)</formula>
    </cfRule>
  </conditionalFormatting>
  <conditionalFormatting sqref="T40:AA40">
    <cfRule type="expression" dxfId="41" priority="23">
      <formula>IF(OR(T$54&gt;T$40,T$54&lt;T$40),TRUE,FALSE)</formula>
    </cfRule>
  </conditionalFormatting>
  <conditionalFormatting sqref="AA57 AD57 AG57 AJ57">
    <cfRule type="expression" dxfId="40" priority="21">
      <formula>IF(OR($AA$57="（■",$AD$57="■",$AG$57="■",$AJ$57="■"),FALSE,TRUE)</formula>
    </cfRule>
  </conditionalFormatting>
  <conditionalFormatting sqref="AC59 AF59:AF60 Z59:Z61 AI59:AI61 AD61">
    <cfRule type="expression" dxfId="39" priority="20">
      <formula>IF(OR($Z$59="■",$Z$60="■",$Z$61="■",$AC$59="■",$AF$59="■",$AI$59="■",$AF$60="■"),FALSE,TRUE)</formula>
    </cfRule>
  </conditionalFormatting>
  <conditionalFormatting sqref="AI63">
    <cfRule type="expression" dxfId="38" priority="33">
      <formula>$AI$63&gt;40</formula>
    </cfRule>
  </conditionalFormatting>
  <conditionalFormatting sqref="AI64">
    <cfRule type="expression" dxfId="37" priority="32">
      <formula>$AI$64&gt;5</formula>
    </cfRule>
  </conditionalFormatting>
  <dataValidations count="10">
    <dataValidation type="list" allowBlank="1" showInputMessage="1" showErrorMessage="1" sqref="W63:AD66" xr:uid="{3F57D385-0D7C-44EE-9BA1-2B52C96D4E6A}">
      <formula1>$AP$123:$AP$128</formula1>
    </dataValidation>
    <dataValidation type="list" allowBlank="1" showInputMessage="1" showErrorMessage="1" sqref="L72" xr:uid="{A3B2654D-3432-4B9D-A7F3-2BE68A2E8C26}">
      <formula1>"該当,非該当"</formula1>
    </dataValidation>
    <dataValidation type="list" allowBlank="1" showInputMessage="1" showErrorMessage="1" sqref="L68:L71" xr:uid="{99DEF839-91D5-4317-896B-5117017BAA2D}">
      <formula1>"有,無"</formula1>
    </dataValidation>
    <dataValidation type="list" allowBlank="1" showInputMessage="1" showErrorMessage="1" sqref="D4" xr:uid="{001BF8C3-6821-4BA7-ADCE-2E25A6D65C25}">
      <formula1>$AP$72:$AP$121</formula1>
    </dataValidation>
    <dataValidation type="list" allowBlank="1" showInputMessage="1" showErrorMessage="1" sqref="Z55:AM55" xr:uid="{CCF5D3C2-9338-4560-9260-ABE3EC7AF8A5}">
      <formula1>$AP$43:$AP$46</formula1>
    </dataValidation>
    <dataValidation type="list" allowBlank="1" showInputMessage="1" showErrorMessage="1" sqref="G63:G66" xr:uid="{759B6FEE-BFE7-48F2-AE9D-1FE97355E0FB}">
      <formula1>$AP$67</formula1>
    </dataValidation>
    <dataValidation type="list" showInputMessage="1" showErrorMessage="1" sqref="Q59 N59:N61 AD57 AG57 AJ57 Z59:Z61 AC59 AF59:AF60 AI59" xr:uid="{0A46E15F-6F86-4957-9026-344ED61E8F99}">
      <formula1>$AP$64:$AP$65</formula1>
    </dataValidation>
    <dataValidation type="list" showInputMessage="1" showErrorMessage="1" sqref="AA57" xr:uid="{6710C46E-D3C4-4A89-8D31-54FAC769E43B}">
      <formula1>$AP$62:$AP$63</formula1>
    </dataValidation>
    <dataValidation type="list" allowBlank="1" showInputMessage="1" showErrorMessage="1" sqref="Z56:AM56" xr:uid="{B1977C25-EB71-42E7-8D0C-063438EEA055}">
      <formula1>$AP$48:$AP$57</formula1>
    </dataValidation>
    <dataValidation type="list" allowBlank="1" showInputMessage="1" showErrorMessage="1" sqref="Y61" xr:uid="{C058C008-773C-4192-8039-2CAE9BDDEAE7}">
      <formula1>$AP$59:$AP$60</formula1>
    </dataValidation>
  </dataValidations>
  <pageMargins left="0.7" right="0.7" top="0.75" bottom="0.75" header="0.3" footer="0.3"/>
  <pageSetup paperSize="9" scale="53" orientation="landscape" horizontalDpi="300" verticalDpi="300" r:id="rId1"/>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60A6E-B57F-4AC9-ADF9-753F525FA3E8}">
  <sheetPr>
    <pageSetUpPr fitToPage="1"/>
  </sheetPr>
  <dimension ref="B1:AQ128"/>
  <sheetViews>
    <sheetView view="pageBreakPreview" topLeftCell="A55" zoomScale="80" zoomScaleNormal="100" zoomScaleSheetLayoutView="80" workbookViewId="0">
      <selection activeCell="S78" sqref="S78"/>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397"/>
      <c r="AD4" s="947"/>
      <c r="AE4" s="947"/>
      <c r="AF4" s="990" t="s">
        <v>4</v>
      </c>
      <c r="AG4" s="990"/>
      <c r="AH4" s="947"/>
      <c r="AI4" s="947"/>
      <c r="AJ4" s="991" t="s">
        <v>5</v>
      </c>
      <c r="AK4" s="991"/>
      <c r="AL4" s="39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396"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396"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400"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403"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399" t="s">
        <v>96</v>
      </c>
      <c r="Y61" s="87"/>
      <c r="Z61" s="85" t="s">
        <v>67</v>
      </c>
      <c r="AA61" s="1093" t="s">
        <v>97</v>
      </c>
      <c r="AB61" s="1093"/>
      <c r="AC61" s="1093"/>
      <c r="AD61" s="392"/>
      <c r="AE61" s="65" t="s">
        <v>98</v>
      </c>
      <c r="AF61" s="399"/>
      <c r="AG61" s="65"/>
      <c r="AH61" s="65"/>
      <c r="AI61" s="392"/>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401" t="s">
        <v>109</v>
      </c>
      <c r="E63" s="695"/>
      <c r="F63" s="696"/>
      <c r="G63" s="92"/>
      <c r="H63" s="697"/>
      <c r="I63" s="698"/>
      <c r="J63" s="698"/>
      <c r="K63" s="698"/>
      <c r="L63" s="22" t="s">
        <v>86</v>
      </c>
      <c r="M63" s="699"/>
      <c r="N63" s="700"/>
      <c r="O63" s="700"/>
      <c r="P63" s="404" t="s">
        <v>86</v>
      </c>
      <c r="Q63" s="701"/>
      <c r="R63" s="702"/>
      <c r="S63" s="23" t="s">
        <v>110</v>
      </c>
      <c r="T63" s="701"/>
      <c r="U63" s="702"/>
      <c r="V63" s="24" t="s">
        <v>110</v>
      </c>
      <c r="W63" s="703"/>
      <c r="X63" s="704"/>
      <c r="Y63" s="704"/>
      <c r="Z63" s="704"/>
      <c r="AA63" s="704"/>
      <c r="AB63" s="704"/>
      <c r="AC63" s="704"/>
      <c r="AD63" s="704"/>
      <c r="AE63" s="25"/>
      <c r="AF63" s="1140" t="s">
        <v>111</v>
      </c>
      <c r="AG63" s="1140"/>
      <c r="AH63" s="1140"/>
      <c r="AI63" s="391"/>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402"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398"/>
      <c r="AA67" s="398"/>
      <c r="AB67" s="39"/>
      <c r="AC67" s="39"/>
      <c r="AD67" s="39"/>
      <c r="AE67" s="39"/>
      <c r="AF67" s="39"/>
      <c r="AG67" s="39"/>
      <c r="AH67" s="39"/>
      <c r="AI67" s="39"/>
      <c r="AJ67" s="39"/>
      <c r="AK67" s="39"/>
      <c r="AL67" s="39"/>
      <c r="AM67" s="40"/>
      <c r="AP67" s="2" t="s">
        <v>121</v>
      </c>
      <c r="AQ67" s="2"/>
    </row>
    <row r="68" spans="2:43">
      <c r="B68" s="395" t="s">
        <v>186</v>
      </c>
      <c r="C68" s="393" t="s">
        <v>181</v>
      </c>
      <c r="D68" s="398"/>
      <c r="E68" s="398"/>
      <c r="F68" s="398"/>
      <c r="G68" s="51" t="str">
        <f>IF(OR(AND(L68="有",O68="")),"エラー！起債対象外事業費をJ12～J37,O68欄に記載","")</f>
        <v/>
      </c>
      <c r="H68" s="398"/>
      <c r="I68" s="398"/>
      <c r="J68" s="398"/>
      <c r="K68" s="398"/>
      <c r="L68" s="96"/>
      <c r="M68" s="398" t="str">
        <f>IF(L68="有","対象外事業費：","")</f>
        <v/>
      </c>
      <c r="N68" s="398"/>
      <c r="O68" s="96"/>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41"/>
      <c r="AP68" s="2"/>
      <c r="AQ68" s="2"/>
    </row>
    <row r="69" spans="2:43">
      <c r="B69" s="395" t="s">
        <v>186</v>
      </c>
      <c r="C69" s="393" t="s">
        <v>182</v>
      </c>
      <c r="D69" s="398"/>
      <c r="E69" s="398"/>
      <c r="F69" s="398"/>
      <c r="G69" s="51" t="str">
        <f>IF(AND(L69="有",O69=""),"エラー！O69欄を記載","")</f>
        <v/>
      </c>
      <c r="H69" s="398"/>
      <c r="I69" s="398"/>
      <c r="J69" s="398"/>
      <c r="K69" s="398"/>
      <c r="L69" s="96"/>
      <c r="M69" s="398" t="str">
        <f>IF(L69="有","短縮理由：","")</f>
        <v/>
      </c>
      <c r="N69" s="398"/>
      <c r="O69" s="96"/>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41"/>
    </row>
    <row r="70" spans="2:43">
      <c r="B70" s="395" t="s">
        <v>186</v>
      </c>
      <c r="C70" s="393" t="s">
        <v>183</v>
      </c>
      <c r="D70" s="398"/>
      <c r="E70" s="398"/>
      <c r="F70" s="398"/>
      <c r="G70" s="51" t="str">
        <f>IF(AND(L70="有",P70=""),"エラー！P70欄を記載","")</f>
        <v/>
      </c>
      <c r="H70" s="398"/>
      <c r="I70" s="398"/>
      <c r="J70" s="398"/>
      <c r="K70" s="398"/>
      <c r="L70" s="96"/>
      <c r="M70" s="398" t="str">
        <f>IF(L70="有","変更内容及び理由：","")</f>
        <v/>
      </c>
      <c r="N70" s="398"/>
      <c r="O70" s="398"/>
      <c r="P70" s="96"/>
      <c r="Q70" s="398"/>
      <c r="R70" s="398"/>
      <c r="T70" s="398"/>
      <c r="U70" s="398"/>
      <c r="V70" s="398"/>
      <c r="W70" s="398"/>
      <c r="X70" s="398"/>
      <c r="Y70" s="398"/>
      <c r="Z70" s="398"/>
      <c r="AA70" s="398"/>
      <c r="AB70" s="398"/>
      <c r="AC70" s="398"/>
      <c r="AD70" s="398"/>
      <c r="AE70" s="398"/>
      <c r="AF70" s="398"/>
      <c r="AG70" s="398"/>
      <c r="AH70" s="398"/>
      <c r="AI70" s="398"/>
      <c r="AJ70" s="398"/>
      <c r="AK70" s="398"/>
      <c r="AL70" s="398"/>
      <c r="AM70" s="41"/>
    </row>
    <row r="71" spans="2:43">
      <c r="B71" s="395" t="s">
        <v>186</v>
      </c>
      <c r="C71" s="393" t="s">
        <v>184</v>
      </c>
      <c r="D71" s="398"/>
      <c r="E71" s="398"/>
      <c r="F71" s="398"/>
      <c r="G71" s="398"/>
      <c r="H71" s="398"/>
      <c r="I71" s="51" t="str">
        <f>IF(AND(L71="有",P71=""),"エラー！P71欄を記載","")</f>
        <v/>
      </c>
      <c r="J71" s="398"/>
      <c r="K71" s="398"/>
      <c r="L71" s="96"/>
      <c r="M71" s="398" t="str">
        <f>IF(L71="有","単価、耐用年数：","")</f>
        <v/>
      </c>
      <c r="N71" s="398"/>
      <c r="O71" s="398"/>
      <c r="P71" s="96"/>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41"/>
    </row>
    <row r="72" spans="2:43">
      <c r="B72" s="47" t="s">
        <v>186</v>
      </c>
      <c r="C72" s="394"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leLcoKy3wJ130U36iIkQUAUcMThBrl1iEN7Kw0E/Oa2iPlrCuS5jXtyLtcB/pE4UHNlVqdcITq+/csc1QZQvUQ==" saltValue="wLHZgD/BTQgI/QgnUwS7XQ==" spinCount="100000" sheet="1" formatCells="0" formatColumns="0" formatRows="0" insertColumns="0" insertRows="0" insertHyperlinks="0" deleteColumns="0" deleteRows="0" sort="0" autoFilter="0" pivotTables="0"/>
  <mergeCells count="53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G13"/>
    <mergeCell ref="K13:L13"/>
    <mergeCell ref="M13:O13"/>
    <mergeCell ref="P13:S13"/>
    <mergeCell ref="T13:W13"/>
    <mergeCell ref="X13:AA13"/>
    <mergeCell ref="AB13:AE13"/>
    <mergeCell ref="AF13:AI13"/>
    <mergeCell ref="AJ13:AM13"/>
    <mergeCell ref="B12:E12"/>
    <mergeCell ref="F12:G12"/>
    <mergeCell ref="K12:L12"/>
    <mergeCell ref="M12:O12"/>
    <mergeCell ref="P12:S12"/>
    <mergeCell ref="T12:W12"/>
    <mergeCell ref="AJ14:AM14"/>
    <mergeCell ref="B15:E15"/>
    <mergeCell ref="F15:G15"/>
    <mergeCell ref="K15:L15"/>
    <mergeCell ref="M15:O15"/>
    <mergeCell ref="P15:S15"/>
    <mergeCell ref="T15:W15"/>
    <mergeCell ref="X15:AA15"/>
    <mergeCell ref="AB15:AE15"/>
    <mergeCell ref="AF15:AI15"/>
    <mergeCell ref="AJ15:AM15"/>
    <mergeCell ref="B14:E14"/>
    <mergeCell ref="F14:G14"/>
    <mergeCell ref="K14:L14"/>
    <mergeCell ref="M14:O14"/>
    <mergeCell ref="P14:S14"/>
    <mergeCell ref="T14:W14"/>
    <mergeCell ref="X14:AA14"/>
    <mergeCell ref="AB14:AE14"/>
    <mergeCell ref="AF14:AI14"/>
    <mergeCell ref="AJ16:AM16"/>
    <mergeCell ref="B17:E17"/>
    <mergeCell ref="F17:G17"/>
    <mergeCell ref="K17:L17"/>
    <mergeCell ref="M17:O17"/>
    <mergeCell ref="P17:S17"/>
    <mergeCell ref="T17:W17"/>
    <mergeCell ref="X17:AA17"/>
    <mergeCell ref="AB17:AE17"/>
    <mergeCell ref="AF17:AI17"/>
    <mergeCell ref="AJ17:AM17"/>
    <mergeCell ref="B16:E16"/>
    <mergeCell ref="F16:G16"/>
    <mergeCell ref="K16:L16"/>
    <mergeCell ref="M16:O16"/>
    <mergeCell ref="P16:S16"/>
    <mergeCell ref="T16:W16"/>
    <mergeCell ref="X16:AA16"/>
    <mergeCell ref="AB16:AE16"/>
    <mergeCell ref="AF16:AI16"/>
    <mergeCell ref="AJ18:AM18"/>
    <mergeCell ref="B19:E19"/>
    <mergeCell ref="F19:G19"/>
    <mergeCell ref="K19:L19"/>
    <mergeCell ref="M19:O19"/>
    <mergeCell ref="P19:S19"/>
    <mergeCell ref="T19:W19"/>
    <mergeCell ref="X19:AA19"/>
    <mergeCell ref="AB19:AE19"/>
    <mergeCell ref="AF19:AI19"/>
    <mergeCell ref="AJ19:AM19"/>
    <mergeCell ref="B18:E18"/>
    <mergeCell ref="F18:G18"/>
    <mergeCell ref="K18:L18"/>
    <mergeCell ref="M18:O18"/>
    <mergeCell ref="P18:S18"/>
    <mergeCell ref="T18:W18"/>
    <mergeCell ref="X18:AA18"/>
    <mergeCell ref="AB18:AE18"/>
    <mergeCell ref="AF18:AI18"/>
    <mergeCell ref="AJ20:AM20"/>
    <mergeCell ref="B21:E21"/>
    <mergeCell ref="F21:G21"/>
    <mergeCell ref="K21:L21"/>
    <mergeCell ref="M21:O21"/>
    <mergeCell ref="P21:S21"/>
    <mergeCell ref="T21:W21"/>
    <mergeCell ref="X21:AA21"/>
    <mergeCell ref="AB21:AE21"/>
    <mergeCell ref="AF21:AI21"/>
    <mergeCell ref="AJ21:AM21"/>
    <mergeCell ref="B20:E20"/>
    <mergeCell ref="F20:G20"/>
    <mergeCell ref="K20:L20"/>
    <mergeCell ref="M20:O20"/>
    <mergeCell ref="P20:S20"/>
    <mergeCell ref="T20:W20"/>
    <mergeCell ref="X20:AA20"/>
    <mergeCell ref="AB20:AE20"/>
    <mergeCell ref="AF20:AI20"/>
    <mergeCell ref="AJ22:AM22"/>
    <mergeCell ref="B23:E23"/>
    <mergeCell ref="F23:G23"/>
    <mergeCell ref="K23:L23"/>
    <mergeCell ref="M23:O23"/>
    <mergeCell ref="P23:S23"/>
    <mergeCell ref="T23:W23"/>
    <mergeCell ref="X23:AA23"/>
    <mergeCell ref="AB23:AE23"/>
    <mergeCell ref="AF23:AI23"/>
    <mergeCell ref="AJ23:AM23"/>
    <mergeCell ref="B22:E22"/>
    <mergeCell ref="F22:G22"/>
    <mergeCell ref="K22:L22"/>
    <mergeCell ref="M22:O22"/>
    <mergeCell ref="P22:S22"/>
    <mergeCell ref="T22:W22"/>
    <mergeCell ref="X22:AA22"/>
    <mergeCell ref="AB22:AE22"/>
    <mergeCell ref="AF22:AI22"/>
    <mergeCell ref="AJ24:AM24"/>
    <mergeCell ref="B25:E25"/>
    <mergeCell ref="F25:G25"/>
    <mergeCell ref="K25:L25"/>
    <mergeCell ref="M25:O25"/>
    <mergeCell ref="P25:S25"/>
    <mergeCell ref="T25:W25"/>
    <mergeCell ref="X25:AA25"/>
    <mergeCell ref="AB25:AE25"/>
    <mergeCell ref="AF25:AI25"/>
    <mergeCell ref="AJ25:AM25"/>
    <mergeCell ref="B24:E24"/>
    <mergeCell ref="F24:G24"/>
    <mergeCell ref="K24:L24"/>
    <mergeCell ref="M24:O24"/>
    <mergeCell ref="P24:S24"/>
    <mergeCell ref="T24:W24"/>
    <mergeCell ref="X24:AA24"/>
    <mergeCell ref="AB24:AE24"/>
    <mergeCell ref="AF24:AI24"/>
    <mergeCell ref="AJ26:AM26"/>
    <mergeCell ref="B27:E27"/>
    <mergeCell ref="F27:G27"/>
    <mergeCell ref="K27:L27"/>
    <mergeCell ref="M27:O27"/>
    <mergeCell ref="P27:S27"/>
    <mergeCell ref="T27:W27"/>
    <mergeCell ref="X27:AA27"/>
    <mergeCell ref="AB27:AE27"/>
    <mergeCell ref="AF27:AI27"/>
    <mergeCell ref="AJ27:AM27"/>
    <mergeCell ref="B26:E26"/>
    <mergeCell ref="F26:G26"/>
    <mergeCell ref="K26:L26"/>
    <mergeCell ref="M26:O26"/>
    <mergeCell ref="P26:S26"/>
    <mergeCell ref="T26:W26"/>
    <mergeCell ref="X26:AA26"/>
    <mergeCell ref="AB26:AE26"/>
    <mergeCell ref="AF26:AI26"/>
    <mergeCell ref="AJ28:AM28"/>
    <mergeCell ref="B29:E29"/>
    <mergeCell ref="F29:G29"/>
    <mergeCell ref="K29:L29"/>
    <mergeCell ref="M29:O29"/>
    <mergeCell ref="P29:S29"/>
    <mergeCell ref="T29:W29"/>
    <mergeCell ref="X29:AA29"/>
    <mergeCell ref="AB29:AE29"/>
    <mergeCell ref="AF29:AI29"/>
    <mergeCell ref="AJ29:AM29"/>
    <mergeCell ref="B28:E28"/>
    <mergeCell ref="F28:G28"/>
    <mergeCell ref="K28:L28"/>
    <mergeCell ref="M28:O28"/>
    <mergeCell ref="P28:S28"/>
    <mergeCell ref="T28:W28"/>
    <mergeCell ref="X28:AA28"/>
    <mergeCell ref="AB28:AE28"/>
    <mergeCell ref="AF28:AI28"/>
    <mergeCell ref="AJ30:AM30"/>
    <mergeCell ref="B31:E31"/>
    <mergeCell ref="F31:G31"/>
    <mergeCell ref="K31:L31"/>
    <mergeCell ref="M31:O31"/>
    <mergeCell ref="P31:S31"/>
    <mergeCell ref="T31:W31"/>
    <mergeCell ref="X31:AA31"/>
    <mergeCell ref="AB31:AE31"/>
    <mergeCell ref="AF31:AI31"/>
    <mergeCell ref="AJ31:AM31"/>
    <mergeCell ref="B30:E30"/>
    <mergeCell ref="F30:G30"/>
    <mergeCell ref="K30:L30"/>
    <mergeCell ref="M30:O30"/>
    <mergeCell ref="P30:S30"/>
    <mergeCell ref="T30:W30"/>
    <mergeCell ref="X30:AA30"/>
    <mergeCell ref="AB30:AE30"/>
    <mergeCell ref="AF30:AI30"/>
    <mergeCell ref="AJ32:AM32"/>
    <mergeCell ref="B33:E33"/>
    <mergeCell ref="F33:G33"/>
    <mergeCell ref="K33:L33"/>
    <mergeCell ref="M33:O33"/>
    <mergeCell ref="P33:S33"/>
    <mergeCell ref="T33:W33"/>
    <mergeCell ref="X33:AA33"/>
    <mergeCell ref="AB33:AE33"/>
    <mergeCell ref="AF33:AI33"/>
    <mergeCell ref="AJ33:AM33"/>
    <mergeCell ref="B32:E32"/>
    <mergeCell ref="F32:G32"/>
    <mergeCell ref="K32:L32"/>
    <mergeCell ref="M32:O32"/>
    <mergeCell ref="P32:S32"/>
    <mergeCell ref="T32:W32"/>
    <mergeCell ref="X32:AA32"/>
    <mergeCell ref="AB32:AE32"/>
    <mergeCell ref="AF32:AI32"/>
    <mergeCell ref="AJ34:AM34"/>
    <mergeCell ref="B35:E35"/>
    <mergeCell ref="F35:G35"/>
    <mergeCell ref="K35:L35"/>
    <mergeCell ref="M35:O35"/>
    <mergeCell ref="P35:S35"/>
    <mergeCell ref="T35:W35"/>
    <mergeCell ref="X35:AA35"/>
    <mergeCell ref="AB35:AE35"/>
    <mergeCell ref="AF35:AI35"/>
    <mergeCell ref="AJ35:AM35"/>
    <mergeCell ref="B34:E34"/>
    <mergeCell ref="F34:G34"/>
    <mergeCell ref="K34:L34"/>
    <mergeCell ref="M34:O34"/>
    <mergeCell ref="P34:S34"/>
    <mergeCell ref="T34:W34"/>
    <mergeCell ref="X34:AA34"/>
    <mergeCell ref="AB34:AE34"/>
    <mergeCell ref="AF34:AI34"/>
    <mergeCell ref="AJ36:AM36"/>
    <mergeCell ref="B37:E37"/>
    <mergeCell ref="F37:G37"/>
    <mergeCell ref="K37:L37"/>
    <mergeCell ref="M37:O37"/>
    <mergeCell ref="P37:S37"/>
    <mergeCell ref="T37:W37"/>
    <mergeCell ref="X37:AA37"/>
    <mergeCell ref="AB37:AE37"/>
    <mergeCell ref="AF37:AI37"/>
    <mergeCell ref="AJ37:AM37"/>
    <mergeCell ref="B36:E36"/>
    <mergeCell ref="F36:G36"/>
    <mergeCell ref="K36:L36"/>
    <mergeCell ref="M36:O36"/>
    <mergeCell ref="P36:S36"/>
    <mergeCell ref="T36:W36"/>
    <mergeCell ref="X36:AA36"/>
    <mergeCell ref="AB36:AE36"/>
    <mergeCell ref="AF36:AI36"/>
    <mergeCell ref="AJ38:AM38"/>
    <mergeCell ref="B39:E39"/>
    <mergeCell ref="F39:G39"/>
    <mergeCell ref="K39:L39"/>
    <mergeCell ref="M39:O39"/>
    <mergeCell ref="P39:S39"/>
    <mergeCell ref="T39:W39"/>
    <mergeCell ref="AB40:AE40"/>
    <mergeCell ref="AF40:AI40"/>
    <mergeCell ref="AJ40:AM40"/>
    <mergeCell ref="B38:E38"/>
    <mergeCell ref="F38:G38"/>
    <mergeCell ref="K38:L38"/>
    <mergeCell ref="M38:O38"/>
    <mergeCell ref="P38:S38"/>
    <mergeCell ref="T38:W38"/>
    <mergeCell ref="X38:AA38"/>
    <mergeCell ref="AB38:AE38"/>
    <mergeCell ref="AF38:AI38"/>
    <mergeCell ref="X39:AA39"/>
    <mergeCell ref="AB39:AE39"/>
    <mergeCell ref="AF39:AI39"/>
    <mergeCell ref="AJ39:AM39"/>
    <mergeCell ref="B40:H40"/>
    <mergeCell ref="K40:L40"/>
    <mergeCell ref="M40:O40"/>
    <mergeCell ref="P40:S40"/>
    <mergeCell ref="T40:W40"/>
    <mergeCell ref="X40:AA40"/>
    <mergeCell ref="AJ42:AK42"/>
    <mergeCell ref="AL42:AM42"/>
    <mergeCell ref="B42:D42"/>
    <mergeCell ref="E42:I42"/>
    <mergeCell ref="J42:L42"/>
    <mergeCell ref="M42:O42"/>
    <mergeCell ref="P42:S42"/>
    <mergeCell ref="T42:W42"/>
    <mergeCell ref="B41:I41"/>
    <mergeCell ref="J41:AA41"/>
    <mergeCell ref="AB41:AM41"/>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3:AM43"/>
    <mergeCell ref="C44:D44"/>
    <mergeCell ref="E44:H44"/>
    <mergeCell ref="J44:L44"/>
    <mergeCell ref="M44:O44"/>
    <mergeCell ref="P44:S44"/>
    <mergeCell ref="T44:W44"/>
    <mergeCell ref="X44:AA44"/>
    <mergeCell ref="AB44:AE44"/>
    <mergeCell ref="AF44:AI44"/>
    <mergeCell ref="AJ44:AM44"/>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B47:B49"/>
    <mergeCell ref="AB50:AE50"/>
    <mergeCell ref="AB48:AE48"/>
    <mergeCell ref="AF48:AI48"/>
    <mergeCell ref="AJ48:AM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T52:W52"/>
    <mergeCell ref="X52:AA52"/>
    <mergeCell ref="AB52:AE52"/>
    <mergeCell ref="AF52:AI52"/>
    <mergeCell ref="AF50:AI50"/>
    <mergeCell ref="AJ50:AM50"/>
    <mergeCell ref="B51:D51"/>
    <mergeCell ref="E51:I51"/>
    <mergeCell ref="J51:L51"/>
    <mergeCell ref="M51:O51"/>
    <mergeCell ref="P51:S51"/>
    <mergeCell ref="T51:W51"/>
    <mergeCell ref="X51:AA51"/>
    <mergeCell ref="AB51:AE51"/>
    <mergeCell ref="AF51:AI51"/>
    <mergeCell ref="AJ51:AM51"/>
    <mergeCell ref="B50:D50"/>
    <mergeCell ref="E50:I50"/>
    <mergeCell ref="J50:L50"/>
    <mergeCell ref="M50:O50"/>
    <mergeCell ref="P50:S50"/>
    <mergeCell ref="T50:W50"/>
    <mergeCell ref="X50:AA50"/>
    <mergeCell ref="N58:S58"/>
    <mergeCell ref="T58:Y58"/>
    <mergeCell ref="Z58:AM58"/>
    <mergeCell ref="D59:G61"/>
    <mergeCell ref="J59:L59"/>
    <mergeCell ref="V59:W59"/>
    <mergeCell ref="J60:L60"/>
    <mergeCell ref="AI60:AL60"/>
    <mergeCell ref="AJ52:AM52"/>
    <mergeCell ref="B53:D53"/>
    <mergeCell ref="E53:I53"/>
    <mergeCell ref="J53:L53"/>
    <mergeCell ref="M53:O53"/>
    <mergeCell ref="P53:S53"/>
    <mergeCell ref="T53:W53"/>
    <mergeCell ref="X53:AA53"/>
    <mergeCell ref="AB53:AE53"/>
    <mergeCell ref="AF53:AI53"/>
    <mergeCell ref="AJ53:AM53"/>
    <mergeCell ref="B52:D52"/>
    <mergeCell ref="E52:I52"/>
    <mergeCell ref="J52:L52"/>
    <mergeCell ref="M52:O52"/>
    <mergeCell ref="P52:S52"/>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T54:W54"/>
    <mergeCell ref="X54:AA54"/>
    <mergeCell ref="AB54:AE54"/>
    <mergeCell ref="H61:I61"/>
    <mergeCell ref="J61:L61"/>
    <mergeCell ref="O61:S61"/>
    <mergeCell ref="AA61:AC61"/>
    <mergeCell ref="B62:C66"/>
    <mergeCell ref="E62:G62"/>
    <mergeCell ref="H62:L62"/>
    <mergeCell ref="M62:P62"/>
    <mergeCell ref="Q62:S62"/>
    <mergeCell ref="T62:V62"/>
    <mergeCell ref="E64:F64"/>
    <mergeCell ref="H64:K64"/>
    <mergeCell ref="M64:O64"/>
    <mergeCell ref="Q64:R64"/>
    <mergeCell ref="W62:AD62"/>
    <mergeCell ref="B57:C61"/>
    <mergeCell ref="D57:E57"/>
    <mergeCell ref="F57:I57"/>
    <mergeCell ref="J57:K57"/>
    <mergeCell ref="L57:R57"/>
    <mergeCell ref="S57:U57"/>
    <mergeCell ref="V57:Z57"/>
    <mergeCell ref="D58:G58"/>
    <mergeCell ref="H58:M58"/>
    <mergeCell ref="AE62:AM62"/>
    <mergeCell ref="E63:F63"/>
    <mergeCell ref="H63:K63"/>
    <mergeCell ref="M63:O63"/>
    <mergeCell ref="Q63:R63"/>
    <mergeCell ref="T63:U63"/>
    <mergeCell ref="W63:AD63"/>
    <mergeCell ref="AF63:AH63"/>
    <mergeCell ref="E66:F66"/>
    <mergeCell ref="H66:K66"/>
    <mergeCell ref="M66:O66"/>
    <mergeCell ref="Q66:R66"/>
    <mergeCell ref="T66:U66"/>
    <mergeCell ref="W66:AD66"/>
    <mergeCell ref="T64:U64"/>
    <mergeCell ref="W64:AD64"/>
    <mergeCell ref="E65:F65"/>
    <mergeCell ref="H65:K65"/>
    <mergeCell ref="M65:O65"/>
    <mergeCell ref="Q65:R65"/>
    <mergeCell ref="T65:U65"/>
    <mergeCell ref="W65:AD65"/>
    <mergeCell ref="AB72:AM72"/>
    <mergeCell ref="J80:L80"/>
    <mergeCell ref="M80:O80"/>
    <mergeCell ref="P80:S80"/>
    <mergeCell ref="T80:W80"/>
    <mergeCell ref="X80:AA80"/>
    <mergeCell ref="AB80:AE80"/>
    <mergeCell ref="AF80:AI80"/>
    <mergeCell ref="AJ80:AM80"/>
  </mergeCells>
  <phoneticPr fontId="3"/>
  <conditionalFormatting sqref="E43 G43 E44:H44">
    <cfRule type="containsBlanks" dxfId="36" priority="17">
      <formula>LEN(TRIM(E43))=0</formula>
    </cfRule>
  </conditionalFormatting>
  <conditionalFormatting sqref="E43:H44">
    <cfRule type="expression" dxfId="35" priority="16">
      <formula>IF(AND($E43="",$J43&gt;1),TRUE,FALSE)</formula>
    </cfRule>
  </conditionalFormatting>
  <conditionalFormatting sqref="J56">
    <cfRule type="expression" dxfId="34" priority="18">
      <formula>J$56&lt;J$55</formula>
    </cfRule>
  </conditionalFormatting>
  <conditionalFormatting sqref="J61:L61">
    <cfRule type="expression" dxfId="33" priority="37">
      <formula>IF($J$61&lt;$J$47,TRUE,FALSE)</formula>
    </cfRule>
  </conditionalFormatting>
  <conditionalFormatting sqref="J55:S56">
    <cfRule type="containsBlanks" dxfId="32" priority="19">
      <formula>LEN(TRIM(J55))=0</formula>
    </cfRule>
  </conditionalFormatting>
  <conditionalFormatting sqref="J4:W4">
    <cfRule type="containsBlanks" dxfId="31" priority="34">
      <formula>LEN(TRIM(J4))=0</formula>
    </cfRule>
  </conditionalFormatting>
  <conditionalFormatting sqref="L68">
    <cfRule type="expression" dxfId="30" priority="24">
      <formula>IF(AND($L$68="有",$J$40=K$40),TRUE,FALSE)</formula>
    </cfRule>
  </conditionalFormatting>
  <conditionalFormatting sqref="M54 P54">
    <cfRule type="expression" dxfId="29" priority="15">
      <formula>IF(OR(M$54&gt;M$40,M$54&lt;M$40),TRUE,FALSE)</formula>
    </cfRule>
  </conditionalFormatting>
  <conditionalFormatting sqref="M56:O56">
    <cfRule type="expression" dxfId="28" priority="14">
      <formula>$M$56&lt;$M$55</formula>
    </cfRule>
  </conditionalFormatting>
  <conditionalFormatting sqref="M63:O66 L68:L72 M12:AA14 M15:M37 P15:AA37 M38:AA39 M43:AA53 D4 AD4 AH4 D5:W9 X6 AF6 F12:J12 B12:E37 J13:J37 F13:I39 C45:H46 E48:H49 B51:D52 Z55:AM56 F57 L57 V57 D59 V59 J60:L61 Y61 AI63:AI64 E63:K66 Q63:R66 T63:U66 W63:AD66">
    <cfRule type="containsBlanks" dxfId="27" priority="31">
      <formula>LEN(TRIM(B4))=0</formula>
    </cfRule>
  </conditionalFormatting>
  <conditionalFormatting sqref="M63:O66">
    <cfRule type="expression" dxfId="26" priority="25">
      <formula>IF(SUM($M$63:$O$66)&lt;$J$47,TRUE,FALSE)</formula>
    </cfRule>
  </conditionalFormatting>
  <conditionalFormatting sqref="M12:S12">
    <cfRule type="expression" dxfId="25" priority="12">
      <formula>IF(OR(SUM($M$12:$S$12)&gt;$K$12,SUM($M$12:$S$12)&lt;$K$12),IF(AND($M$12="",$P$12=""),FALSE,TRUE),FALSE)</formula>
    </cfRule>
  </conditionalFormatting>
  <conditionalFormatting sqref="M12:S14 M15:M37 P15:S37 M38:S39 M43:S53">
    <cfRule type="expression" dxfId="24" priority="36">
      <formula>IF($M$56=$P$56,TRUE,FALSE)</formula>
    </cfRule>
  </conditionalFormatting>
  <conditionalFormatting sqref="M13:S13">
    <cfRule type="expression" dxfId="23" priority="11">
      <formula>IF(OR(SUM($M$13:$S$13)&gt;$K$13,SUM($M$13:$S$13)&lt;$K$13),IF(AND($M$13="",$P$13=""),FALSE,TRUE),FALSE)</formula>
    </cfRule>
  </conditionalFormatting>
  <conditionalFormatting sqref="M14:S14">
    <cfRule type="expression" dxfId="22" priority="10">
      <formula>IF(OR(SUM($M$14:$S$14)&gt;$K$14,SUM($M$14:$S$14)&lt;$K$14),IF(AND($M$14="",$P$14=""),FALSE,TRUE),FALSE)</formula>
    </cfRule>
  </conditionalFormatting>
  <conditionalFormatting sqref="M15:S15">
    <cfRule type="expression" dxfId="21" priority="9">
      <formula>IF(OR(SUM($M$15:$S$15)&gt;$K$15,SUM($M$15:$S$15)&lt;$K$15),IF(AND($M$15="",$P$15=""),FALSE,TRUE),FALSE)</formula>
    </cfRule>
  </conditionalFormatting>
  <conditionalFormatting sqref="M16:S16">
    <cfRule type="expression" dxfId="20" priority="8">
      <formula>IF(OR(SUM($M$16:$S$16)&gt;$K$16,SUM($M$16:$S$16)&lt;$K$16),IF(AND($M$16="",$P$16=""),FALSE,TRUE),FALSE)</formula>
    </cfRule>
  </conditionalFormatting>
  <conditionalFormatting sqref="M17:S17">
    <cfRule type="expression" dxfId="19" priority="7">
      <formula>IF(OR(SUM($M$17:$S$17)&gt;$K$17,SUM($M$17:$S$17)&lt;$K$17),IF(AND($M$17="",$P$17=""),FALSE,TRUE),FALSE)</formula>
    </cfRule>
  </conditionalFormatting>
  <conditionalFormatting sqref="M18:S18">
    <cfRule type="expression" dxfId="18" priority="6">
      <formula>IF(OR(SUM($M$18:$S$18)&gt;$K$18,SUM($M$18:$S$18)&lt;$K$18),IF(AND($M$18="",$P$18=""),FALSE,TRUE),FALSE)</formula>
    </cfRule>
  </conditionalFormatting>
  <conditionalFormatting sqref="M19:S19">
    <cfRule type="expression" dxfId="17" priority="5">
      <formula>IF(OR(SUM($M$19:$S$19)&gt;$K$19,SUM($M$19:$S$19)&lt;$K$19),IF(AND($M$19="",$P$19=""),FALSE,TRUE),FALSE)</formula>
    </cfRule>
  </conditionalFormatting>
  <conditionalFormatting sqref="M20:S20">
    <cfRule type="expression" dxfId="16" priority="4">
      <formula>IF(OR(SUM($M$20:$S$20)&gt;$K$20,SUM($M$20:$S$20)&lt;$K$20),IF(AND($M$20="",$P$20=""),FALSE,TRUE),FALSE)</formula>
    </cfRule>
  </conditionalFormatting>
  <conditionalFormatting sqref="M21:S21">
    <cfRule type="expression" dxfId="15" priority="3">
      <formula>IF(OR(SUM($M21:$S21)&gt;$K21,SUM($M21:$S21)&lt;$K21),IF(AND($M21="",$P21=""),FALSE,TRUE),FALSE)</formula>
    </cfRule>
  </conditionalFormatting>
  <conditionalFormatting sqref="M22:S40">
    <cfRule type="expression" dxfId="14" priority="2">
      <formula>IF(OR(SUM($M22:$S22)&gt;$K22,SUM($M22:$S22)&lt;$K22),IF(AND($M22="",$P22=""),FALSE,TRUE),FALSE)</formula>
    </cfRule>
  </conditionalFormatting>
  <conditionalFormatting sqref="M43:S54">
    <cfRule type="expression" dxfId="13" priority="1">
      <formula>IF(OR(SUM($M43:$S43)&gt;$J43,SUM($M43:$S43)&lt;$J43),IF(AND($M43="",$P43=""),FALSE,TRUE),FALSE)</formula>
    </cfRule>
  </conditionalFormatting>
  <conditionalFormatting sqref="M12:AA39 M43:AA53">
    <cfRule type="expression" dxfId="12" priority="35">
      <formula>M12&lt;0</formula>
    </cfRule>
  </conditionalFormatting>
  <conditionalFormatting sqref="O68">
    <cfRule type="expression" dxfId="11" priority="29">
      <formula>IF(AND($L$68="有",$O$68=""),TRUE,FALSE)</formula>
    </cfRule>
  </conditionalFormatting>
  <conditionalFormatting sqref="O69">
    <cfRule type="expression" dxfId="10" priority="28">
      <formula>IF(AND($L$69="有",$O$69=""),TRUE,FALSE)</formula>
    </cfRule>
  </conditionalFormatting>
  <conditionalFormatting sqref="P70">
    <cfRule type="expression" dxfId="9" priority="27">
      <formula>IF(AND($L$70="有",$P$70=""),TRUE,FALSE)</formula>
    </cfRule>
  </conditionalFormatting>
  <conditionalFormatting sqref="P71">
    <cfRule type="expression" dxfId="8" priority="26">
      <formula>IF(AND($L$71="有",$P$71=""),TRUE,FALSE)</formula>
    </cfRule>
  </conditionalFormatting>
  <conditionalFormatting sqref="P56:S56">
    <cfRule type="expression" dxfId="7" priority="13">
      <formula>$P$56&lt;$P$55</formula>
    </cfRule>
  </conditionalFormatting>
  <conditionalFormatting sqref="Q59 N59:N61 O61">
    <cfRule type="expression" dxfId="6" priority="22">
      <formula>IF(OR($N$59="■",$N$60="■",$N$61="■",$Q$59="■"),FALSE,TRUE)</formula>
    </cfRule>
  </conditionalFormatting>
  <conditionalFormatting sqref="T54:X54">
    <cfRule type="expression" dxfId="5" priority="30">
      <formula>IF(OR(T$54&gt;T$40,T$54&lt;T$40),TRUE,FALSE)</formula>
    </cfRule>
  </conditionalFormatting>
  <conditionalFormatting sqref="T40:AA40">
    <cfRule type="expression" dxfId="4" priority="23">
      <formula>IF(OR(T$54&gt;T$40,T$54&lt;T$40),TRUE,FALSE)</formula>
    </cfRule>
  </conditionalFormatting>
  <conditionalFormatting sqref="AA57 AD57 AG57 AJ57">
    <cfRule type="expression" dxfId="3" priority="21">
      <formula>IF(OR($AA$57="（■",$AD$57="■",$AG$57="■",$AJ$57="■"),FALSE,TRUE)</formula>
    </cfRule>
  </conditionalFormatting>
  <conditionalFormatting sqref="AC59 AF59:AF60 Z59:Z61 AI59:AI61 AD61">
    <cfRule type="expression" dxfId="2" priority="20">
      <formula>IF(OR($Z$59="■",$Z$60="■",$Z$61="■",$AC$59="■",$AF$59="■",$AI$59="■",$AF$60="■"),FALSE,TRUE)</formula>
    </cfRule>
  </conditionalFormatting>
  <conditionalFormatting sqref="AI63">
    <cfRule type="expression" dxfId="1" priority="33">
      <formula>$AI$63&gt;40</formula>
    </cfRule>
  </conditionalFormatting>
  <conditionalFormatting sqref="AI64">
    <cfRule type="expression" dxfId="0" priority="32">
      <formula>$AI$64&gt;5</formula>
    </cfRule>
  </conditionalFormatting>
  <dataValidations count="10">
    <dataValidation type="list" allowBlank="1" showInputMessage="1" showErrorMessage="1" sqref="Y61" xr:uid="{FBECD01E-848F-4DA2-8B34-7D7A831FB649}">
      <formula1>$AP$59:$AP$60</formula1>
    </dataValidation>
    <dataValidation type="list" allowBlank="1" showInputMessage="1" showErrorMessage="1" sqref="Z56:AM56" xr:uid="{DE43768A-8DE1-4550-9D83-969638D3B5C8}">
      <formula1>$AP$48:$AP$57</formula1>
    </dataValidation>
    <dataValidation type="list" showInputMessage="1" showErrorMessage="1" sqref="AA57" xr:uid="{7EEBD4A5-CBBD-479B-AAC4-7FC8E1123D9B}">
      <formula1>$AP$62:$AP$63</formula1>
    </dataValidation>
    <dataValidation type="list" showInputMessage="1" showErrorMessage="1" sqref="Q59 N59:N61 AD57 AG57 AJ57 Z59:Z61 AC59 AF59:AF60 AI59" xr:uid="{888A4C81-EBB0-4103-8F3F-8C3100BE2909}">
      <formula1>$AP$64:$AP$65</formula1>
    </dataValidation>
    <dataValidation type="list" allowBlank="1" showInputMessage="1" showErrorMessage="1" sqref="G63:G66" xr:uid="{7B7B5FB6-8039-4BBC-A42A-7E5475A82240}">
      <formula1>$AP$67</formula1>
    </dataValidation>
    <dataValidation type="list" allowBlank="1" showInputMessage="1" showErrorMessage="1" sqref="Z55:AM55" xr:uid="{D1F41F8A-2020-43C0-A6A4-76AB8ED5B9E3}">
      <formula1>$AP$43:$AP$46</formula1>
    </dataValidation>
    <dataValidation type="list" allowBlank="1" showInputMessage="1" showErrorMessage="1" sqref="D4" xr:uid="{9B49EE17-FFCC-4DC0-8421-B7066F51C743}">
      <formula1>$AP$72:$AP$121</formula1>
    </dataValidation>
    <dataValidation type="list" allowBlank="1" showInputMessage="1" showErrorMessage="1" sqref="L68:L71" xr:uid="{13DEDCA3-2191-42CE-B6C7-25F56BA554D1}">
      <formula1>"有,無"</formula1>
    </dataValidation>
    <dataValidation type="list" allowBlank="1" showInputMessage="1" showErrorMessage="1" sqref="L72" xr:uid="{970DAB02-FF2C-4DAA-A85B-B7AE2670F3C9}">
      <formula1>"該当,非該当"</formula1>
    </dataValidation>
    <dataValidation type="list" allowBlank="1" showInputMessage="1" showErrorMessage="1" sqref="W63:AD66" xr:uid="{BC4DBC20-BA90-42D7-AF29-9476584BE4E5}">
      <formula1>$AP$123:$AP$128</formula1>
    </dataValidation>
  </dataValidations>
  <pageMargins left="0.7" right="0.7" top="0.75" bottom="0.75" header="0.3" footer="0.3"/>
  <pageSetup paperSize="9" scale="53" orientation="landscape"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236EF-70B2-4AA8-9205-FFD6BA8497FF}">
  <sheetPr codeName="Sheet63"/>
  <dimension ref="A1:BJ29"/>
  <sheetViews>
    <sheetView topLeftCell="A13" zoomScale="50" zoomScaleNormal="50" workbookViewId="0">
      <selection activeCell="A29" sqref="A29:XFD29"/>
    </sheetView>
  </sheetViews>
  <sheetFormatPr defaultRowHeight="18"/>
  <cols>
    <col min="2" max="2" width="17.19921875" bestFit="1" customWidth="1"/>
    <col min="3" max="3" width="9.296875" bestFit="1" customWidth="1"/>
  </cols>
  <sheetData>
    <row r="1" spans="1:62">
      <c r="A1" s="366" t="s">
        <v>480</v>
      </c>
      <c r="B1" s="366"/>
      <c r="C1" s="366">
        <v>1</v>
      </c>
      <c r="D1" s="366">
        <v>2</v>
      </c>
      <c r="E1" s="366">
        <v>3</v>
      </c>
      <c r="F1" s="366">
        <v>4</v>
      </c>
      <c r="G1" s="366">
        <v>5</v>
      </c>
      <c r="H1" s="366">
        <v>6</v>
      </c>
      <c r="I1" s="366">
        <v>7</v>
      </c>
      <c r="J1" s="366">
        <v>8</v>
      </c>
      <c r="K1" s="366">
        <v>9</v>
      </c>
      <c r="L1" s="366">
        <v>10</v>
      </c>
      <c r="M1" s="366">
        <v>11</v>
      </c>
      <c r="N1" s="366">
        <v>12</v>
      </c>
      <c r="O1" s="366">
        <v>13</v>
      </c>
      <c r="P1" s="366">
        <v>14</v>
      </c>
      <c r="Q1" s="366">
        <v>15</v>
      </c>
      <c r="R1" s="366">
        <v>16</v>
      </c>
      <c r="S1" s="366">
        <v>17</v>
      </c>
      <c r="T1" s="366">
        <v>18</v>
      </c>
      <c r="U1" s="366">
        <v>19</v>
      </c>
      <c r="V1" s="366">
        <v>20</v>
      </c>
      <c r="W1" s="366">
        <v>21</v>
      </c>
      <c r="X1" s="366">
        <v>22</v>
      </c>
      <c r="Y1" s="366">
        <v>23</v>
      </c>
      <c r="Z1" s="366">
        <v>24</v>
      </c>
      <c r="AA1" s="366">
        <v>25</v>
      </c>
      <c r="AB1" s="366">
        <v>26</v>
      </c>
      <c r="AC1" s="366">
        <v>27</v>
      </c>
      <c r="AD1" s="366">
        <v>28</v>
      </c>
      <c r="AE1" s="366">
        <v>29</v>
      </c>
      <c r="AF1" s="366">
        <v>30</v>
      </c>
      <c r="AG1" s="366">
        <v>31</v>
      </c>
      <c r="AH1" s="366">
        <v>32</v>
      </c>
      <c r="AI1" s="366">
        <v>33</v>
      </c>
      <c r="AJ1" s="366">
        <v>34</v>
      </c>
      <c r="AK1" s="366">
        <v>35</v>
      </c>
      <c r="AL1" s="366">
        <v>36</v>
      </c>
      <c r="AM1" s="366">
        <v>37</v>
      </c>
      <c r="AN1" s="366">
        <v>38</v>
      </c>
      <c r="AO1" s="366">
        <v>39</v>
      </c>
      <c r="AP1" s="366">
        <v>40</v>
      </c>
      <c r="AQ1" s="366">
        <v>41</v>
      </c>
      <c r="AR1" s="366">
        <v>42</v>
      </c>
      <c r="AS1" s="366">
        <v>43</v>
      </c>
      <c r="AT1" s="366">
        <v>44</v>
      </c>
      <c r="AU1" s="366">
        <v>45</v>
      </c>
      <c r="AV1" s="366">
        <v>46</v>
      </c>
      <c r="AW1" s="366">
        <v>47</v>
      </c>
      <c r="AX1" s="366">
        <v>48</v>
      </c>
      <c r="AY1" s="366">
        <v>49</v>
      </c>
      <c r="AZ1" s="366">
        <v>50</v>
      </c>
      <c r="BA1" s="366">
        <v>51</v>
      </c>
      <c r="BB1" s="366">
        <v>52</v>
      </c>
      <c r="BC1" s="366">
        <v>53</v>
      </c>
      <c r="BD1" s="366">
        <v>54</v>
      </c>
      <c r="BE1" s="366">
        <v>55</v>
      </c>
      <c r="BF1" s="366">
        <v>56</v>
      </c>
      <c r="BG1" s="366">
        <v>57</v>
      </c>
      <c r="BH1" s="366">
        <v>58</v>
      </c>
      <c r="BI1" s="366">
        <v>59</v>
      </c>
      <c r="BJ1" s="366">
        <v>60</v>
      </c>
    </row>
    <row r="2" spans="1:62">
      <c r="A2" s="366"/>
      <c r="B2" s="366" t="s">
        <v>481</v>
      </c>
      <c r="C2" s="367">
        <f>'1'!$T$43</f>
        <v>0</v>
      </c>
      <c r="D2" s="368" t="e">
        <f>#REF!</f>
        <v>#REF!</v>
      </c>
      <c r="E2" s="368" t="e">
        <f>#REF!</f>
        <v>#REF!</v>
      </c>
      <c r="F2" s="368" t="e">
        <f>#REF!</f>
        <v>#REF!</v>
      </c>
      <c r="G2" s="368" t="e">
        <f>#REF!</f>
        <v>#REF!</v>
      </c>
      <c r="H2" s="368" t="e">
        <f>#REF!</f>
        <v>#REF!</v>
      </c>
      <c r="I2" s="368" t="e">
        <f>#REF!</f>
        <v>#REF!</v>
      </c>
      <c r="J2" s="368" t="e">
        <f>#REF!</f>
        <v>#REF!</v>
      </c>
      <c r="K2" s="368" t="e">
        <f>#REF!</f>
        <v>#REF!</v>
      </c>
      <c r="L2" s="369" t="e">
        <f>#REF!</f>
        <v>#REF!</v>
      </c>
      <c r="M2" s="370" t="e">
        <f>#REF!</f>
        <v>#REF!</v>
      </c>
      <c r="N2" s="368" t="e">
        <f>#REF!</f>
        <v>#REF!</v>
      </c>
      <c r="O2" s="368" t="e">
        <f>#REF!</f>
        <v>#REF!</v>
      </c>
      <c r="P2" s="368" t="e">
        <f>#REF!</f>
        <v>#REF!</v>
      </c>
      <c r="Q2" s="368" t="e">
        <f>#REF!</f>
        <v>#REF!</v>
      </c>
      <c r="R2" s="368" t="e">
        <f>#REF!</f>
        <v>#REF!</v>
      </c>
      <c r="S2" s="368" t="e">
        <f>#REF!</f>
        <v>#REF!</v>
      </c>
      <c r="T2" s="368" t="e">
        <f>#REF!</f>
        <v>#REF!</v>
      </c>
      <c r="U2" s="368" t="e">
        <f>#REF!</f>
        <v>#REF!</v>
      </c>
      <c r="V2" s="369" t="e">
        <f>#REF!</f>
        <v>#REF!</v>
      </c>
      <c r="W2" s="370" t="e">
        <f>#REF!</f>
        <v>#REF!</v>
      </c>
      <c r="X2" s="368" t="e">
        <f>#REF!</f>
        <v>#REF!</v>
      </c>
      <c r="Y2" s="368" t="e">
        <f>#REF!</f>
        <v>#REF!</v>
      </c>
      <c r="Z2" s="368" t="e">
        <f>#REF!</f>
        <v>#REF!</v>
      </c>
      <c r="AA2" s="368" t="e">
        <f>#REF!</f>
        <v>#REF!</v>
      </c>
      <c r="AB2" s="368" t="e">
        <f>#REF!</f>
        <v>#REF!</v>
      </c>
      <c r="AC2" s="368" t="e">
        <f>#REF!</f>
        <v>#REF!</v>
      </c>
      <c r="AD2" s="368" t="e">
        <f>#REF!</f>
        <v>#REF!</v>
      </c>
      <c r="AE2" s="368" t="e">
        <f>#REF!</f>
        <v>#REF!</v>
      </c>
      <c r="AF2" s="369" t="e">
        <f>#REF!</f>
        <v>#REF!</v>
      </c>
      <c r="AG2" s="370" t="e">
        <f>#REF!</f>
        <v>#REF!</v>
      </c>
      <c r="AH2" s="368" t="e">
        <f>#REF!</f>
        <v>#REF!</v>
      </c>
      <c r="AI2" s="368" t="e">
        <f>#REF!</f>
        <v>#REF!</v>
      </c>
      <c r="AJ2" s="368" t="e">
        <f>#REF!</f>
        <v>#REF!</v>
      </c>
      <c r="AK2" s="368" t="e">
        <f>#REF!</f>
        <v>#REF!</v>
      </c>
      <c r="AL2" s="368" t="e">
        <f>#REF!</f>
        <v>#REF!</v>
      </c>
      <c r="AM2" s="368" t="e">
        <f>#REF!</f>
        <v>#REF!</v>
      </c>
      <c r="AN2" s="368" t="e">
        <f>#REF!</f>
        <v>#REF!</v>
      </c>
      <c r="AO2" s="368" t="e">
        <f>#REF!</f>
        <v>#REF!</v>
      </c>
      <c r="AP2" s="369" t="e">
        <f>#REF!</f>
        <v>#REF!</v>
      </c>
      <c r="AQ2" s="370" t="e">
        <f>#REF!</f>
        <v>#REF!</v>
      </c>
      <c r="AR2" s="368" t="e">
        <f>#REF!</f>
        <v>#REF!</v>
      </c>
      <c r="AS2" s="368" t="e">
        <f>#REF!</f>
        <v>#REF!</v>
      </c>
      <c r="AT2" s="368" t="e">
        <f>#REF!</f>
        <v>#REF!</v>
      </c>
      <c r="AU2" s="368" t="e">
        <f>#REF!</f>
        <v>#REF!</v>
      </c>
      <c r="AV2" s="368" t="e">
        <f>#REF!</f>
        <v>#REF!</v>
      </c>
      <c r="AW2" s="368" t="e">
        <f>#REF!</f>
        <v>#REF!</v>
      </c>
      <c r="AX2" s="368" t="e">
        <f>#REF!</f>
        <v>#REF!</v>
      </c>
      <c r="AY2" s="368" t="e">
        <f>#REF!</f>
        <v>#REF!</v>
      </c>
      <c r="AZ2" s="369" t="e">
        <f>#REF!</f>
        <v>#REF!</v>
      </c>
      <c r="BA2" s="370" t="e">
        <f>#REF!</f>
        <v>#REF!</v>
      </c>
      <c r="BB2" s="368" t="e">
        <f>#REF!</f>
        <v>#REF!</v>
      </c>
      <c r="BC2" s="368" t="e">
        <f>#REF!</f>
        <v>#REF!</v>
      </c>
      <c r="BD2" s="368" t="e">
        <f>#REF!</f>
        <v>#REF!</v>
      </c>
      <c r="BE2" s="368" t="e">
        <f>#REF!</f>
        <v>#REF!</v>
      </c>
      <c r="BF2" s="368" t="e">
        <f>#REF!</f>
        <v>#REF!</v>
      </c>
      <c r="BG2" s="368" t="e">
        <f>#REF!</f>
        <v>#REF!</v>
      </c>
      <c r="BH2" s="368" t="e">
        <f>#REF!</f>
        <v>#REF!</v>
      </c>
      <c r="BI2" s="368" t="e">
        <f>#REF!</f>
        <v>#REF!</v>
      </c>
      <c r="BJ2" s="369" t="e">
        <f>#REF!</f>
        <v>#REF!</v>
      </c>
    </row>
    <row r="3" spans="1:62">
      <c r="A3" s="366"/>
      <c r="B3" s="366" t="s">
        <v>482</v>
      </c>
      <c r="C3" s="371">
        <f>'1'!$T$44</f>
        <v>0</v>
      </c>
      <c r="D3" s="372" t="e">
        <f>#REF!</f>
        <v>#REF!</v>
      </c>
      <c r="E3" s="372" t="e">
        <f>#REF!</f>
        <v>#REF!</v>
      </c>
      <c r="F3" s="372" t="e">
        <f>#REF!</f>
        <v>#REF!</v>
      </c>
      <c r="G3" s="372" t="e">
        <f>#REF!</f>
        <v>#REF!</v>
      </c>
      <c r="H3" s="372" t="e">
        <f>#REF!</f>
        <v>#REF!</v>
      </c>
      <c r="I3" s="372" t="e">
        <f>#REF!</f>
        <v>#REF!</v>
      </c>
      <c r="J3" s="372" t="e">
        <f>#REF!</f>
        <v>#REF!</v>
      </c>
      <c r="K3" s="372" t="e">
        <f>#REF!</f>
        <v>#REF!</v>
      </c>
      <c r="L3" s="373" t="e">
        <f>#REF!</f>
        <v>#REF!</v>
      </c>
      <c r="M3" s="374" t="e">
        <f>#REF!</f>
        <v>#REF!</v>
      </c>
      <c r="N3" s="372" t="e">
        <f>#REF!</f>
        <v>#REF!</v>
      </c>
      <c r="O3" s="372" t="e">
        <f>#REF!</f>
        <v>#REF!</v>
      </c>
      <c r="P3" s="372" t="e">
        <f>#REF!</f>
        <v>#REF!</v>
      </c>
      <c r="Q3" s="372" t="e">
        <f>#REF!</f>
        <v>#REF!</v>
      </c>
      <c r="R3" s="372" t="e">
        <f>#REF!</f>
        <v>#REF!</v>
      </c>
      <c r="S3" s="372" t="e">
        <f>#REF!</f>
        <v>#REF!</v>
      </c>
      <c r="T3" s="372" t="e">
        <f>#REF!</f>
        <v>#REF!</v>
      </c>
      <c r="U3" s="372" t="e">
        <f>#REF!</f>
        <v>#REF!</v>
      </c>
      <c r="V3" s="373" t="e">
        <f>#REF!</f>
        <v>#REF!</v>
      </c>
      <c r="W3" s="374" t="e">
        <f>#REF!</f>
        <v>#REF!</v>
      </c>
      <c r="X3" s="372" t="e">
        <f>#REF!</f>
        <v>#REF!</v>
      </c>
      <c r="Y3" s="372" t="e">
        <f>#REF!</f>
        <v>#REF!</v>
      </c>
      <c r="Z3" s="372" t="e">
        <f>#REF!</f>
        <v>#REF!</v>
      </c>
      <c r="AA3" s="372" t="e">
        <f>#REF!</f>
        <v>#REF!</v>
      </c>
      <c r="AB3" s="372" t="e">
        <f>#REF!</f>
        <v>#REF!</v>
      </c>
      <c r="AC3" s="372" t="e">
        <f>#REF!</f>
        <v>#REF!</v>
      </c>
      <c r="AD3" s="372" t="e">
        <f>#REF!</f>
        <v>#REF!</v>
      </c>
      <c r="AE3" s="372" t="e">
        <f>#REF!</f>
        <v>#REF!</v>
      </c>
      <c r="AF3" s="373" t="e">
        <f>#REF!</f>
        <v>#REF!</v>
      </c>
      <c r="AG3" s="374" t="e">
        <f>#REF!</f>
        <v>#REF!</v>
      </c>
      <c r="AH3" s="372" t="e">
        <f>#REF!</f>
        <v>#REF!</v>
      </c>
      <c r="AI3" s="372" t="e">
        <f>#REF!</f>
        <v>#REF!</v>
      </c>
      <c r="AJ3" s="372" t="e">
        <f>#REF!</f>
        <v>#REF!</v>
      </c>
      <c r="AK3" s="372" t="e">
        <f>#REF!</f>
        <v>#REF!</v>
      </c>
      <c r="AL3" s="372" t="e">
        <f>#REF!</f>
        <v>#REF!</v>
      </c>
      <c r="AM3" s="372" t="e">
        <f>#REF!</f>
        <v>#REF!</v>
      </c>
      <c r="AN3" s="372" t="e">
        <f>#REF!</f>
        <v>#REF!</v>
      </c>
      <c r="AO3" s="372" t="e">
        <f>#REF!</f>
        <v>#REF!</v>
      </c>
      <c r="AP3" s="373" t="e">
        <f>#REF!</f>
        <v>#REF!</v>
      </c>
      <c r="AQ3" s="374" t="e">
        <f>#REF!</f>
        <v>#REF!</v>
      </c>
      <c r="AR3" s="372" t="e">
        <f>#REF!</f>
        <v>#REF!</v>
      </c>
      <c r="AS3" s="372" t="e">
        <f>#REF!</f>
        <v>#REF!</v>
      </c>
      <c r="AT3" s="372" t="e">
        <f>#REF!</f>
        <v>#REF!</v>
      </c>
      <c r="AU3" s="372" t="e">
        <f>#REF!</f>
        <v>#REF!</v>
      </c>
      <c r="AV3" s="372" t="e">
        <f>#REF!</f>
        <v>#REF!</v>
      </c>
      <c r="AW3" s="372" t="e">
        <f>#REF!</f>
        <v>#REF!</v>
      </c>
      <c r="AX3" s="372" t="e">
        <f>#REF!</f>
        <v>#REF!</v>
      </c>
      <c r="AY3" s="372" t="e">
        <f>#REF!</f>
        <v>#REF!</v>
      </c>
      <c r="AZ3" s="373" t="e">
        <f>#REF!</f>
        <v>#REF!</v>
      </c>
      <c r="BA3" s="374" t="e">
        <f>#REF!</f>
        <v>#REF!</v>
      </c>
      <c r="BB3" s="372" t="e">
        <f>#REF!</f>
        <v>#REF!</v>
      </c>
      <c r="BC3" s="372" t="e">
        <f>#REF!</f>
        <v>#REF!</v>
      </c>
      <c r="BD3" s="372" t="e">
        <f>#REF!</f>
        <v>#REF!</v>
      </c>
      <c r="BE3" s="372" t="e">
        <f>#REF!</f>
        <v>#REF!</v>
      </c>
      <c r="BF3" s="372" t="e">
        <f>#REF!</f>
        <v>#REF!</v>
      </c>
      <c r="BG3" s="372" t="e">
        <f>#REF!</f>
        <v>#REF!</v>
      </c>
      <c r="BH3" s="372" t="e">
        <f>#REF!</f>
        <v>#REF!</v>
      </c>
      <c r="BI3" s="372" t="e">
        <f>#REF!</f>
        <v>#REF!</v>
      </c>
      <c r="BJ3" s="373" t="e">
        <f>#REF!</f>
        <v>#REF!</v>
      </c>
    </row>
    <row r="4" spans="1:62">
      <c r="A4" s="366"/>
      <c r="B4" s="366" t="s">
        <v>483</v>
      </c>
      <c r="C4" s="371">
        <f>'1'!$T$47</f>
        <v>0</v>
      </c>
      <c r="D4" s="372" t="e">
        <f>#REF!</f>
        <v>#REF!</v>
      </c>
      <c r="E4" s="372" t="e">
        <f>#REF!</f>
        <v>#REF!</v>
      </c>
      <c r="F4" s="372" t="e">
        <f>#REF!</f>
        <v>#REF!</v>
      </c>
      <c r="G4" s="372" t="e">
        <f>#REF!</f>
        <v>#REF!</v>
      </c>
      <c r="H4" s="372" t="e">
        <f>#REF!</f>
        <v>#REF!</v>
      </c>
      <c r="I4" s="372" t="e">
        <f>#REF!</f>
        <v>#REF!</v>
      </c>
      <c r="J4" s="372" t="e">
        <f>#REF!</f>
        <v>#REF!</v>
      </c>
      <c r="K4" s="372" t="e">
        <f>#REF!</f>
        <v>#REF!</v>
      </c>
      <c r="L4" s="373" t="e">
        <f>#REF!</f>
        <v>#REF!</v>
      </c>
      <c r="M4" s="374" t="e">
        <f>#REF!</f>
        <v>#REF!</v>
      </c>
      <c r="N4" s="372" t="e">
        <f>#REF!</f>
        <v>#REF!</v>
      </c>
      <c r="O4" s="372" t="e">
        <f>#REF!</f>
        <v>#REF!</v>
      </c>
      <c r="P4" s="372" t="e">
        <f>#REF!</f>
        <v>#REF!</v>
      </c>
      <c r="Q4" s="372" t="e">
        <f>#REF!</f>
        <v>#REF!</v>
      </c>
      <c r="R4" s="372" t="e">
        <f>#REF!</f>
        <v>#REF!</v>
      </c>
      <c r="S4" s="372" t="e">
        <f>#REF!</f>
        <v>#REF!</v>
      </c>
      <c r="T4" s="372" t="e">
        <f>#REF!</f>
        <v>#REF!</v>
      </c>
      <c r="U4" s="372" t="e">
        <f>#REF!</f>
        <v>#REF!</v>
      </c>
      <c r="V4" s="373" t="e">
        <f>#REF!</f>
        <v>#REF!</v>
      </c>
      <c r="W4" s="374" t="e">
        <f>#REF!</f>
        <v>#REF!</v>
      </c>
      <c r="X4" s="372" t="e">
        <f>#REF!</f>
        <v>#REF!</v>
      </c>
      <c r="Y4" s="372" t="e">
        <f>#REF!</f>
        <v>#REF!</v>
      </c>
      <c r="Z4" s="372" t="e">
        <f>#REF!</f>
        <v>#REF!</v>
      </c>
      <c r="AA4" s="372" t="e">
        <f>#REF!</f>
        <v>#REF!</v>
      </c>
      <c r="AB4" s="372" t="e">
        <f>#REF!</f>
        <v>#REF!</v>
      </c>
      <c r="AC4" s="372" t="e">
        <f>#REF!</f>
        <v>#REF!</v>
      </c>
      <c r="AD4" s="372" t="e">
        <f>#REF!</f>
        <v>#REF!</v>
      </c>
      <c r="AE4" s="372" t="e">
        <f>#REF!</f>
        <v>#REF!</v>
      </c>
      <c r="AF4" s="373" t="e">
        <f>#REF!</f>
        <v>#REF!</v>
      </c>
      <c r="AG4" s="374" t="e">
        <f>#REF!</f>
        <v>#REF!</v>
      </c>
      <c r="AH4" s="372" t="e">
        <f>#REF!</f>
        <v>#REF!</v>
      </c>
      <c r="AI4" s="372" t="e">
        <f>#REF!</f>
        <v>#REF!</v>
      </c>
      <c r="AJ4" s="372" t="e">
        <f>#REF!</f>
        <v>#REF!</v>
      </c>
      <c r="AK4" s="372" t="e">
        <f>#REF!</f>
        <v>#REF!</v>
      </c>
      <c r="AL4" s="372" t="e">
        <f>#REF!</f>
        <v>#REF!</v>
      </c>
      <c r="AM4" s="372" t="e">
        <f>#REF!</f>
        <v>#REF!</v>
      </c>
      <c r="AN4" s="372" t="e">
        <f>#REF!</f>
        <v>#REF!</v>
      </c>
      <c r="AO4" s="372" t="e">
        <f>#REF!</f>
        <v>#REF!</v>
      </c>
      <c r="AP4" s="373" t="e">
        <f>#REF!</f>
        <v>#REF!</v>
      </c>
      <c r="AQ4" s="374" t="e">
        <f>#REF!</f>
        <v>#REF!</v>
      </c>
      <c r="AR4" s="372" t="e">
        <f>#REF!</f>
        <v>#REF!</v>
      </c>
      <c r="AS4" s="372" t="e">
        <f>#REF!</f>
        <v>#REF!</v>
      </c>
      <c r="AT4" s="372" t="e">
        <f>#REF!</f>
        <v>#REF!</v>
      </c>
      <c r="AU4" s="372" t="e">
        <f>#REF!</f>
        <v>#REF!</v>
      </c>
      <c r="AV4" s="372" t="e">
        <f>#REF!</f>
        <v>#REF!</v>
      </c>
      <c r="AW4" s="372" t="e">
        <f>#REF!</f>
        <v>#REF!</v>
      </c>
      <c r="AX4" s="372" t="e">
        <f>#REF!</f>
        <v>#REF!</v>
      </c>
      <c r="AY4" s="372" t="e">
        <f>#REF!</f>
        <v>#REF!</v>
      </c>
      <c r="AZ4" s="373" t="e">
        <f>#REF!</f>
        <v>#REF!</v>
      </c>
      <c r="BA4" s="374" t="e">
        <f>#REF!</f>
        <v>#REF!</v>
      </c>
      <c r="BB4" s="372" t="e">
        <f>#REF!</f>
        <v>#REF!</v>
      </c>
      <c r="BC4" s="372" t="e">
        <f>#REF!</f>
        <v>#REF!</v>
      </c>
      <c r="BD4" s="372" t="e">
        <f>#REF!</f>
        <v>#REF!</v>
      </c>
      <c r="BE4" s="372" t="e">
        <f>#REF!</f>
        <v>#REF!</v>
      </c>
      <c r="BF4" s="372" t="e">
        <f>#REF!</f>
        <v>#REF!</v>
      </c>
      <c r="BG4" s="372" t="e">
        <f>#REF!</f>
        <v>#REF!</v>
      </c>
      <c r="BH4" s="372" t="e">
        <f>#REF!</f>
        <v>#REF!</v>
      </c>
      <c r="BI4" s="372" t="e">
        <f>#REF!</f>
        <v>#REF!</v>
      </c>
      <c r="BJ4" s="373" t="e">
        <f>#REF!</f>
        <v>#REF!</v>
      </c>
    </row>
    <row r="5" spans="1:62">
      <c r="A5" s="366"/>
      <c r="B5" s="366" t="s">
        <v>484</v>
      </c>
      <c r="C5" s="371">
        <f>'1'!$T$48</f>
        <v>0</v>
      </c>
      <c r="D5" s="372" t="e">
        <f>#REF!</f>
        <v>#REF!</v>
      </c>
      <c r="E5" s="372" t="e">
        <f>#REF!</f>
        <v>#REF!</v>
      </c>
      <c r="F5" s="372" t="e">
        <f>#REF!</f>
        <v>#REF!</v>
      </c>
      <c r="G5" s="372" t="e">
        <f>#REF!</f>
        <v>#REF!</v>
      </c>
      <c r="H5" s="372" t="e">
        <f>#REF!</f>
        <v>#REF!</v>
      </c>
      <c r="I5" s="372" t="e">
        <f>#REF!</f>
        <v>#REF!</v>
      </c>
      <c r="J5" s="372" t="e">
        <f>#REF!</f>
        <v>#REF!</v>
      </c>
      <c r="K5" s="372" t="e">
        <f>#REF!</f>
        <v>#REF!</v>
      </c>
      <c r="L5" s="373" t="e">
        <f>#REF!</f>
        <v>#REF!</v>
      </c>
      <c r="M5" s="374" t="e">
        <f>#REF!</f>
        <v>#REF!</v>
      </c>
      <c r="N5" s="372" t="e">
        <f>#REF!</f>
        <v>#REF!</v>
      </c>
      <c r="O5" s="372" t="e">
        <f>#REF!</f>
        <v>#REF!</v>
      </c>
      <c r="P5" s="372" t="e">
        <f>#REF!</f>
        <v>#REF!</v>
      </c>
      <c r="Q5" s="372" t="e">
        <f>#REF!</f>
        <v>#REF!</v>
      </c>
      <c r="R5" s="372" t="e">
        <f>#REF!</f>
        <v>#REF!</v>
      </c>
      <c r="S5" s="372" t="e">
        <f>#REF!</f>
        <v>#REF!</v>
      </c>
      <c r="T5" s="372" t="e">
        <f>#REF!</f>
        <v>#REF!</v>
      </c>
      <c r="U5" s="372" t="e">
        <f>#REF!</f>
        <v>#REF!</v>
      </c>
      <c r="V5" s="373" t="e">
        <f>#REF!</f>
        <v>#REF!</v>
      </c>
      <c r="W5" s="374" t="e">
        <f>#REF!</f>
        <v>#REF!</v>
      </c>
      <c r="X5" s="372" t="e">
        <f>#REF!</f>
        <v>#REF!</v>
      </c>
      <c r="Y5" s="372" t="e">
        <f>#REF!</f>
        <v>#REF!</v>
      </c>
      <c r="Z5" s="372" t="e">
        <f>#REF!</f>
        <v>#REF!</v>
      </c>
      <c r="AA5" s="372" t="e">
        <f>#REF!</f>
        <v>#REF!</v>
      </c>
      <c r="AB5" s="372" t="e">
        <f>#REF!</f>
        <v>#REF!</v>
      </c>
      <c r="AC5" s="372" t="e">
        <f>#REF!</f>
        <v>#REF!</v>
      </c>
      <c r="AD5" s="372" t="e">
        <f>#REF!</f>
        <v>#REF!</v>
      </c>
      <c r="AE5" s="372" t="e">
        <f>#REF!</f>
        <v>#REF!</v>
      </c>
      <c r="AF5" s="373" t="e">
        <f>#REF!</f>
        <v>#REF!</v>
      </c>
      <c r="AG5" s="374" t="e">
        <f>#REF!</f>
        <v>#REF!</v>
      </c>
      <c r="AH5" s="372" t="e">
        <f>#REF!</f>
        <v>#REF!</v>
      </c>
      <c r="AI5" s="372" t="e">
        <f>#REF!</f>
        <v>#REF!</v>
      </c>
      <c r="AJ5" s="372" t="e">
        <f>#REF!</f>
        <v>#REF!</v>
      </c>
      <c r="AK5" s="372" t="e">
        <f>#REF!</f>
        <v>#REF!</v>
      </c>
      <c r="AL5" s="372" t="e">
        <f>#REF!</f>
        <v>#REF!</v>
      </c>
      <c r="AM5" s="372" t="e">
        <f>#REF!</f>
        <v>#REF!</v>
      </c>
      <c r="AN5" s="372" t="e">
        <f>#REF!</f>
        <v>#REF!</v>
      </c>
      <c r="AO5" s="372" t="e">
        <f>#REF!</f>
        <v>#REF!</v>
      </c>
      <c r="AP5" s="373" t="e">
        <f>#REF!</f>
        <v>#REF!</v>
      </c>
      <c r="AQ5" s="374" t="e">
        <f>#REF!</f>
        <v>#REF!</v>
      </c>
      <c r="AR5" s="372" t="e">
        <f>#REF!</f>
        <v>#REF!</v>
      </c>
      <c r="AS5" s="372" t="e">
        <f>#REF!</f>
        <v>#REF!</v>
      </c>
      <c r="AT5" s="372" t="e">
        <f>#REF!</f>
        <v>#REF!</v>
      </c>
      <c r="AU5" s="372" t="e">
        <f>#REF!</f>
        <v>#REF!</v>
      </c>
      <c r="AV5" s="372" t="e">
        <f>#REF!</f>
        <v>#REF!</v>
      </c>
      <c r="AW5" s="372" t="e">
        <f>#REF!</f>
        <v>#REF!</v>
      </c>
      <c r="AX5" s="372" t="e">
        <f>#REF!</f>
        <v>#REF!</v>
      </c>
      <c r="AY5" s="372" t="e">
        <f>#REF!</f>
        <v>#REF!</v>
      </c>
      <c r="AZ5" s="373" t="e">
        <f>#REF!</f>
        <v>#REF!</v>
      </c>
      <c r="BA5" s="374" t="e">
        <f>#REF!</f>
        <v>#REF!</v>
      </c>
      <c r="BB5" s="372" t="e">
        <f>#REF!</f>
        <v>#REF!</v>
      </c>
      <c r="BC5" s="372" t="e">
        <f>#REF!</f>
        <v>#REF!</v>
      </c>
      <c r="BD5" s="372" t="e">
        <f>#REF!</f>
        <v>#REF!</v>
      </c>
      <c r="BE5" s="372" t="e">
        <f>#REF!</f>
        <v>#REF!</v>
      </c>
      <c r="BF5" s="372" t="e">
        <f>#REF!</f>
        <v>#REF!</v>
      </c>
      <c r="BG5" s="372" t="e">
        <f>#REF!</f>
        <v>#REF!</v>
      </c>
      <c r="BH5" s="372" t="e">
        <f>#REF!</f>
        <v>#REF!</v>
      </c>
      <c r="BI5" s="372" t="e">
        <f>#REF!</f>
        <v>#REF!</v>
      </c>
      <c r="BJ5" s="373" t="e">
        <f>#REF!</f>
        <v>#REF!</v>
      </c>
    </row>
    <row r="6" spans="1:62">
      <c r="A6" s="366"/>
      <c r="B6" s="366" t="s">
        <v>485</v>
      </c>
      <c r="C6" s="371">
        <f>'1'!$T$49</f>
        <v>0</v>
      </c>
      <c r="D6" s="372" t="e">
        <f>#REF!</f>
        <v>#REF!</v>
      </c>
      <c r="E6" s="372" t="e">
        <f>#REF!</f>
        <v>#REF!</v>
      </c>
      <c r="F6" s="372" t="e">
        <f>#REF!</f>
        <v>#REF!</v>
      </c>
      <c r="G6" s="372" t="e">
        <f>#REF!</f>
        <v>#REF!</v>
      </c>
      <c r="H6" s="372" t="e">
        <f>#REF!</f>
        <v>#REF!</v>
      </c>
      <c r="I6" s="372" t="e">
        <f>#REF!</f>
        <v>#REF!</v>
      </c>
      <c r="J6" s="372" t="e">
        <f>#REF!</f>
        <v>#REF!</v>
      </c>
      <c r="K6" s="372" t="e">
        <f>#REF!</f>
        <v>#REF!</v>
      </c>
      <c r="L6" s="373" t="e">
        <f>#REF!</f>
        <v>#REF!</v>
      </c>
      <c r="M6" s="374" t="e">
        <f>#REF!</f>
        <v>#REF!</v>
      </c>
      <c r="N6" s="372" t="e">
        <f>#REF!</f>
        <v>#REF!</v>
      </c>
      <c r="O6" s="372" t="e">
        <f>#REF!</f>
        <v>#REF!</v>
      </c>
      <c r="P6" s="372" t="e">
        <f>#REF!</f>
        <v>#REF!</v>
      </c>
      <c r="Q6" s="372" t="e">
        <f>#REF!</f>
        <v>#REF!</v>
      </c>
      <c r="R6" s="372" t="e">
        <f>#REF!</f>
        <v>#REF!</v>
      </c>
      <c r="S6" s="372" t="e">
        <f>#REF!</f>
        <v>#REF!</v>
      </c>
      <c r="T6" s="372" t="e">
        <f>#REF!</f>
        <v>#REF!</v>
      </c>
      <c r="U6" s="372" t="e">
        <f>#REF!</f>
        <v>#REF!</v>
      </c>
      <c r="V6" s="373" t="e">
        <f>#REF!</f>
        <v>#REF!</v>
      </c>
      <c r="W6" s="374" t="e">
        <f>#REF!</f>
        <v>#REF!</v>
      </c>
      <c r="X6" s="372" t="e">
        <f>#REF!</f>
        <v>#REF!</v>
      </c>
      <c r="Y6" s="372" t="e">
        <f>#REF!</f>
        <v>#REF!</v>
      </c>
      <c r="Z6" s="372" t="e">
        <f>#REF!</f>
        <v>#REF!</v>
      </c>
      <c r="AA6" s="372" t="e">
        <f>#REF!</f>
        <v>#REF!</v>
      </c>
      <c r="AB6" s="372" t="e">
        <f>#REF!</f>
        <v>#REF!</v>
      </c>
      <c r="AC6" s="372" t="e">
        <f>#REF!</f>
        <v>#REF!</v>
      </c>
      <c r="AD6" s="372" t="e">
        <f>#REF!</f>
        <v>#REF!</v>
      </c>
      <c r="AE6" s="372" t="e">
        <f>#REF!</f>
        <v>#REF!</v>
      </c>
      <c r="AF6" s="373" t="e">
        <f>#REF!</f>
        <v>#REF!</v>
      </c>
      <c r="AG6" s="374" t="e">
        <f>#REF!</f>
        <v>#REF!</v>
      </c>
      <c r="AH6" s="372" t="e">
        <f>#REF!</f>
        <v>#REF!</v>
      </c>
      <c r="AI6" s="372" t="e">
        <f>#REF!</f>
        <v>#REF!</v>
      </c>
      <c r="AJ6" s="372" t="e">
        <f>#REF!</f>
        <v>#REF!</v>
      </c>
      <c r="AK6" s="372" t="e">
        <f>#REF!</f>
        <v>#REF!</v>
      </c>
      <c r="AL6" s="372" t="e">
        <f>#REF!</f>
        <v>#REF!</v>
      </c>
      <c r="AM6" s="372" t="e">
        <f>#REF!</f>
        <v>#REF!</v>
      </c>
      <c r="AN6" s="372" t="e">
        <f>#REF!</f>
        <v>#REF!</v>
      </c>
      <c r="AO6" s="372" t="e">
        <f>#REF!</f>
        <v>#REF!</v>
      </c>
      <c r="AP6" s="373" t="e">
        <f>#REF!</f>
        <v>#REF!</v>
      </c>
      <c r="AQ6" s="374" t="e">
        <f>#REF!</f>
        <v>#REF!</v>
      </c>
      <c r="AR6" s="372" t="e">
        <f>#REF!</f>
        <v>#REF!</v>
      </c>
      <c r="AS6" s="372" t="e">
        <f>#REF!</f>
        <v>#REF!</v>
      </c>
      <c r="AT6" s="372" t="e">
        <f>#REF!</f>
        <v>#REF!</v>
      </c>
      <c r="AU6" s="372" t="e">
        <f>#REF!</f>
        <v>#REF!</v>
      </c>
      <c r="AV6" s="372" t="e">
        <f>#REF!</f>
        <v>#REF!</v>
      </c>
      <c r="AW6" s="372" t="e">
        <f>#REF!</f>
        <v>#REF!</v>
      </c>
      <c r="AX6" s="372" t="e">
        <f>#REF!</f>
        <v>#REF!</v>
      </c>
      <c r="AY6" s="372" t="e">
        <f>#REF!</f>
        <v>#REF!</v>
      </c>
      <c r="AZ6" s="373" t="e">
        <f>#REF!</f>
        <v>#REF!</v>
      </c>
      <c r="BA6" s="374" t="e">
        <f>#REF!</f>
        <v>#REF!</v>
      </c>
      <c r="BB6" s="372" t="e">
        <f>#REF!</f>
        <v>#REF!</v>
      </c>
      <c r="BC6" s="372" t="e">
        <f>#REF!</f>
        <v>#REF!</v>
      </c>
      <c r="BD6" s="372" t="e">
        <f>#REF!</f>
        <v>#REF!</v>
      </c>
      <c r="BE6" s="372" t="e">
        <f>#REF!</f>
        <v>#REF!</v>
      </c>
      <c r="BF6" s="372" t="e">
        <f>#REF!</f>
        <v>#REF!</v>
      </c>
      <c r="BG6" s="372" t="e">
        <f>#REF!</f>
        <v>#REF!</v>
      </c>
      <c r="BH6" s="372" t="e">
        <f>#REF!</f>
        <v>#REF!</v>
      </c>
      <c r="BI6" s="372" t="e">
        <f>#REF!</f>
        <v>#REF!</v>
      </c>
      <c r="BJ6" s="373" t="e">
        <f>#REF!</f>
        <v>#REF!</v>
      </c>
    </row>
    <row r="7" spans="1:62">
      <c r="A7" s="366"/>
      <c r="B7" s="366" t="s">
        <v>486</v>
      </c>
      <c r="C7" s="371">
        <f>'1'!$T$45</f>
        <v>0</v>
      </c>
      <c r="D7" s="372" t="e">
        <f>#REF!</f>
        <v>#REF!</v>
      </c>
      <c r="E7" s="372" t="e">
        <f>#REF!</f>
        <v>#REF!</v>
      </c>
      <c r="F7" s="372" t="e">
        <f>#REF!</f>
        <v>#REF!</v>
      </c>
      <c r="G7" s="372" t="e">
        <f>#REF!</f>
        <v>#REF!</v>
      </c>
      <c r="H7" s="372" t="e">
        <f>#REF!</f>
        <v>#REF!</v>
      </c>
      <c r="I7" s="372" t="e">
        <f>#REF!</f>
        <v>#REF!</v>
      </c>
      <c r="J7" s="372" t="e">
        <f>#REF!</f>
        <v>#REF!</v>
      </c>
      <c r="K7" s="372" t="e">
        <f>#REF!</f>
        <v>#REF!</v>
      </c>
      <c r="L7" s="373" t="e">
        <f>#REF!</f>
        <v>#REF!</v>
      </c>
      <c r="M7" s="374" t="e">
        <f>#REF!</f>
        <v>#REF!</v>
      </c>
      <c r="N7" s="372" t="e">
        <f>#REF!</f>
        <v>#REF!</v>
      </c>
      <c r="O7" s="372" t="e">
        <f>#REF!</f>
        <v>#REF!</v>
      </c>
      <c r="P7" s="372" t="e">
        <f>#REF!</f>
        <v>#REF!</v>
      </c>
      <c r="Q7" s="372" t="e">
        <f>#REF!</f>
        <v>#REF!</v>
      </c>
      <c r="R7" s="372" t="e">
        <f>#REF!</f>
        <v>#REF!</v>
      </c>
      <c r="S7" s="372" t="e">
        <f>#REF!</f>
        <v>#REF!</v>
      </c>
      <c r="T7" s="372" t="e">
        <f>#REF!</f>
        <v>#REF!</v>
      </c>
      <c r="U7" s="372" t="e">
        <f>#REF!</f>
        <v>#REF!</v>
      </c>
      <c r="V7" s="373" t="e">
        <f>#REF!</f>
        <v>#REF!</v>
      </c>
      <c r="W7" s="374" t="e">
        <f>#REF!</f>
        <v>#REF!</v>
      </c>
      <c r="X7" s="372" t="e">
        <f>#REF!</f>
        <v>#REF!</v>
      </c>
      <c r="Y7" s="372" t="e">
        <f>#REF!</f>
        <v>#REF!</v>
      </c>
      <c r="Z7" s="372" t="e">
        <f>#REF!</f>
        <v>#REF!</v>
      </c>
      <c r="AA7" s="372" t="e">
        <f>#REF!</f>
        <v>#REF!</v>
      </c>
      <c r="AB7" s="372" t="e">
        <f>#REF!</f>
        <v>#REF!</v>
      </c>
      <c r="AC7" s="372" t="e">
        <f>#REF!</f>
        <v>#REF!</v>
      </c>
      <c r="AD7" s="372" t="e">
        <f>#REF!</f>
        <v>#REF!</v>
      </c>
      <c r="AE7" s="372" t="e">
        <f>#REF!</f>
        <v>#REF!</v>
      </c>
      <c r="AF7" s="373" t="e">
        <f>#REF!</f>
        <v>#REF!</v>
      </c>
      <c r="AG7" s="374" t="e">
        <f>#REF!</f>
        <v>#REF!</v>
      </c>
      <c r="AH7" s="372" t="e">
        <f>#REF!</f>
        <v>#REF!</v>
      </c>
      <c r="AI7" s="372" t="e">
        <f>#REF!</f>
        <v>#REF!</v>
      </c>
      <c r="AJ7" s="372" t="e">
        <f>#REF!</f>
        <v>#REF!</v>
      </c>
      <c r="AK7" s="372" t="e">
        <f>#REF!</f>
        <v>#REF!</v>
      </c>
      <c r="AL7" s="372" t="e">
        <f>#REF!</f>
        <v>#REF!</v>
      </c>
      <c r="AM7" s="372" t="e">
        <f>#REF!</f>
        <v>#REF!</v>
      </c>
      <c r="AN7" s="372" t="e">
        <f>#REF!</f>
        <v>#REF!</v>
      </c>
      <c r="AO7" s="372" t="e">
        <f>#REF!</f>
        <v>#REF!</v>
      </c>
      <c r="AP7" s="373" t="e">
        <f>#REF!</f>
        <v>#REF!</v>
      </c>
      <c r="AQ7" s="374" t="e">
        <f>#REF!</f>
        <v>#REF!</v>
      </c>
      <c r="AR7" s="372" t="e">
        <f>#REF!</f>
        <v>#REF!</v>
      </c>
      <c r="AS7" s="372" t="e">
        <f>#REF!</f>
        <v>#REF!</v>
      </c>
      <c r="AT7" s="372" t="e">
        <f>#REF!</f>
        <v>#REF!</v>
      </c>
      <c r="AU7" s="372" t="e">
        <f>#REF!</f>
        <v>#REF!</v>
      </c>
      <c r="AV7" s="372" t="e">
        <f>#REF!</f>
        <v>#REF!</v>
      </c>
      <c r="AW7" s="372" t="e">
        <f>#REF!</f>
        <v>#REF!</v>
      </c>
      <c r="AX7" s="372" t="e">
        <f>#REF!</f>
        <v>#REF!</v>
      </c>
      <c r="AY7" s="372" t="e">
        <f>#REF!</f>
        <v>#REF!</v>
      </c>
      <c r="AZ7" s="373" t="e">
        <f>#REF!</f>
        <v>#REF!</v>
      </c>
      <c r="BA7" s="374" t="e">
        <f>#REF!</f>
        <v>#REF!</v>
      </c>
      <c r="BB7" s="372" t="e">
        <f>#REF!</f>
        <v>#REF!</v>
      </c>
      <c r="BC7" s="372" t="e">
        <f>#REF!</f>
        <v>#REF!</v>
      </c>
      <c r="BD7" s="372" t="e">
        <f>#REF!</f>
        <v>#REF!</v>
      </c>
      <c r="BE7" s="372" t="e">
        <f>#REF!</f>
        <v>#REF!</v>
      </c>
      <c r="BF7" s="372" t="e">
        <f>#REF!</f>
        <v>#REF!</v>
      </c>
      <c r="BG7" s="372" t="e">
        <f>#REF!</f>
        <v>#REF!</v>
      </c>
      <c r="BH7" s="372" t="e">
        <f>#REF!</f>
        <v>#REF!</v>
      </c>
      <c r="BI7" s="372" t="e">
        <f>#REF!</f>
        <v>#REF!</v>
      </c>
      <c r="BJ7" s="373" t="e">
        <f>#REF!</f>
        <v>#REF!</v>
      </c>
    </row>
    <row r="8" spans="1:62">
      <c r="A8" s="366"/>
      <c r="B8" s="366" t="s">
        <v>487</v>
      </c>
      <c r="C8" s="371">
        <f>'1'!$T$46</f>
        <v>0</v>
      </c>
      <c r="D8" s="372" t="e">
        <f>#REF!</f>
        <v>#REF!</v>
      </c>
      <c r="E8" s="372" t="e">
        <f>#REF!</f>
        <v>#REF!</v>
      </c>
      <c r="F8" s="372" t="e">
        <f>#REF!</f>
        <v>#REF!</v>
      </c>
      <c r="G8" s="372" t="e">
        <f>#REF!</f>
        <v>#REF!</v>
      </c>
      <c r="H8" s="372" t="e">
        <f>#REF!</f>
        <v>#REF!</v>
      </c>
      <c r="I8" s="372" t="e">
        <f>#REF!</f>
        <v>#REF!</v>
      </c>
      <c r="J8" s="372" t="e">
        <f>#REF!</f>
        <v>#REF!</v>
      </c>
      <c r="K8" s="372" t="e">
        <f>#REF!</f>
        <v>#REF!</v>
      </c>
      <c r="L8" s="373" t="e">
        <f>#REF!</f>
        <v>#REF!</v>
      </c>
      <c r="M8" s="374" t="e">
        <f>#REF!</f>
        <v>#REF!</v>
      </c>
      <c r="N8" s="372" t="e">
        <f>#REF!</f>
        <v>#REF!</v>
      </c>
      <c r="O8" s="372" t="e">
        <f>#REF!</f>
        <v>#REF!</v>
      </c>
      <c r="P8" s="372" t="e">
        <f>#REF!</f>
        <v>#REF!</v>
      </c>
      <c r="Q8" s="372" t="e">
        <f>#REF!</f>
        <v>#REF!</v>
      </c>
      <c r="R8" s="372" t="e">
        <f>#REF!</f>
        <v>#REF!</v>
      </c>
      <c r="S8" s="372" t="e">
        <f>#REF!</f>
        <v>#REF!</v>
      </c>
      <c r="T8" s="372" t="e">
        <f>#REF!</f>
        <v>#REF!</v>
      </c>
      <c r="U8" s="372" t="e">
        <f>#REF!</f>
        <v>#REF!</v>
      </c>
      <c r="V8" s="373" t="e">
        <f>#REF!</f>
        <v>#REF!</v>
      </c>
      <c r="W8" s="374" t="e">
        <f>#REF!</f>
        <v>#REF!</v>
      </c>
      <c r="X8" s="372" t="e">
        <f>#REF!</f>
        <v>#REF!</v>
      </c>
      <c r="Y8" s="372" t="e">
        <f>#REF!</f>
        <v>#REF!</v>
      </c>
      <c r="Z8" s="372" t="e">
        <f>#REF!</f>
        <v>#REF!</v>
      </c>
      <c r="AA8" s="372" t="e">
        <f>#REF!</f>
        <v>#REF!</v>
      </c>
      <c r="AB8" s="372" t="e">
        <f>#REF!</f>
        <v>#REF!</v>
      </c>
      <c r="AC8" s="372" t="e">
        <f>#REF!</f>
        <v>#REF!</v>
      </c>
      <c r="AD8" s="372" t="e">
        <f>#REF!</f>
        <v>#REF!</v>
      </c>
      <c r="AE8" s="372" t="e">
        <f>#REF!</f>
        <v>#REF!</v>
      </c>
      <c r="AF8" s="373" t="e">
        <f>#REF!</f>
        <v>#REF!</v>
      </c>
      <c r="AG8" s="374" t="e">
        <f>#REF!</f>
        <v>#REF!</v>
      </c>
      <c r="AH8" s="372" t="e">
        <f>#REF!</f>
        <v>#REF!</v>
      </c>
      <c r="AI8" s="372" t="e">
        <f>#REF!</f>
        <v>#REF!</v>
      </c>
      <c r="AJ8" s="372" t="e">
        <f>#REF!</f>
        <v>#REF!</v>
      </c>
      <c r="AK8" s="372" t="e">
        <f>#REF!</f>
        <v>#REF!</v>
      </c>
      <c r="AL8" s="372" t="e">
        <f>#REF!</f>
        <v>#REF!</v>
      </c>
      <c r="AM8" s="372" t="e">
        <f>#REF!</f>
        <v>#REF!</v>
      </c>
      <c r="AN8" s="372" t="e">
        <f>#REF!</f>
        <v>#REF!</v>
      </c>
      <c r="AO8" s="372" t="e">
        <f>#REF!</f>
        <v>#REF!</v>
      </c>
      <c r="AP8" s="373" t="e">
        <f>#REF!</f>
        <v>#REF!</v>
      </c>
      <c r="AQ8" s="374" t="e">
        <f>#REF!</f>
        <v>#REF!</v>
      </c>
      <c r="AR8" s="372" t="e">
        <f>#REF!</f>
        <v>#REF!</v>
      </c>
      <c r="AS8" s="372" t="e">
        <f>#REF!</f>
        <v>#REF!</v>
      </c>
      <c r="AT8" s="372" t="e">
        <f>#REF!</f>
        <v>#REF!</v>
      </c>
      <c r="AU8" s="372" t="e">
        <f>#REF!</f>
        <v>#REF!</v>
      </c>
      <c r="AV8" s="372" t="e">
        <f>#REF!</f>
        <v>#REF!</v>
      </c>
      <c r="AW8" s="372" t="e">
        <f>#REF!</f>
        <v>#REF!</v>
      </c>
      <c r="AX8" s="372" t="e">
        <f>#REF!</f>
        <v>#REF!</v>
      </c>
      <c r="AY8" s="372" t="e">
        <f>#REF!</f>
        <v>#REF!</v>
      </c>
      <c r="AZ8" s="373" t="e">
        <f>#REF!</f>
        <v>#REF!</v>
      </c>
      <c r="BA8" s="374" t="e">
        <f>#REF!</f>
        <v>#REF!</v>
      </c>
      <c r="BB8" s="372" t="e">
        <f>#REF!</f>
        <v>#REF!</v>
      </c>
      <c r="BC8" s="372" t="e">
        <f>#REF!</f>
        <v>#REF!</v>
      </c>
      <c r="BD8" s="372" t="e">
        <f>#REF!</f>
        <v>#REF!</v>
      </c>
      <c r="BE8" s="372" t="e">
        <f>#REF!</f>
        <v>#REF!</v>
      </c>
      <c r="BF8" s="372" t="e">
        <f>#REF!</f>
        <v>#REF!</v>
      </c>
      <c r="BG8" s="372" t="e">
        <f>#REF!</f>
        <v>#REF!</v>
      </c>
      <c r="BH8" s="372" t="e">
        <f>#REF!</f>
        <v>#REF!</v>
      </c>
      <c r="BI8" s="372" t="e">
        <f>#REF!</f>
        <v>#REF!</v>
      </c>
      <c r="BJ8" s="373" t="e">
        <f>#REF!</f>
        <v>#REF!</v>
      </c>
    </row>
    <row r="9" spans="1:62">
      <c r="A9" s="366"/>
      <c r="B9" s="366" t="s">
        <v>488</v>
      </c>
      <c r="C9" s="371">
        <f>'1'!$T$51+'1'!$T$52</f>
        <v>0</v>
      </c>
      <c r="D9" s="372" t="e">
        <f>#REF!+#REF!</f>
        <v>#REF!</v>
      </c>
      <c r="E9" s="372" t="e">
        <f>#REF!+#REF!</f>
        <v>#REF!</v>
      </c>
      <c r="F9" s="372" t="e">
        <f>#REF!+#REF!</f>
        <v>#REF!</v>
      </c>
      <c r="G9" s="372" t="e">
        <f>#REF!+#REF!</f>
        <v>#REF!</v>
      </c>
      <c r="H9" s="372" t="e">
        <f>#REF!+#REF!</f>
        <v>#REF!</v>
      </c>
      <c r="I9" s="372" t="e">
        <f>#REF!+#REF!</f>
        <v>#REF!</v>
      </c>
      <c r="J9" s="372" t="e">
        <f>#REF!+#REF!</f>
        <v>#REF!</v>
      </c>
      <c r="K9" s="372" t="e">
        <f>#REF!+#REF!</f>
        <v>#REF!</v>
      </c>
      <c r="L9" s="373" t="e">
        <f>#REF!+#REF!</f>
        <v>#REF!</v>
      </c>
      <c r="M9" s="374" t="e">
        <f>#REF!+#REF!</f>
        <v>#REF!</v>
      </c>
      <c r="N9" s="372" t="e">
        <f>#REF!+#REF!</f>
        <v>#REF!</v>
      </c>
      <c r="O9" s="372" t="e">
        <f>#REF!+#REF!</f>
        <v>#REF!</v>
      </c>
      <c r="P9" s="372" t="e">
        <f>#REF!+#REF!</f>
        <v>#REF!</v>
      </c>
      <c r="Q9" s="372" t="e">
        <f>#REF!+#REF!</f>
        <v>#REF!</v>
      </c>
      <c r="R9" s="372" t="e">
        <f>#REF!+#REF!</f>
        <v>#REF!</v>
      </c>
      <c r="S9" s="372" t="e">
        <f>#REF!+#REF!</f>
        <v>#REF!</v>
      </c>
      <c r="T9" s="372" t="e">
        <f>#REF!+#REF!</f>
        <v>#REF!</v>
      </c>
      <c r="U9" s="372" t="e">
        <f>#REF!+#REF!</f>
        <v>#REF!</v>
      </c>
      <c r="V9" s="373" t="e">
        <f>#REF!+#REF!</f>
        <v>#REF!</v>
      </c>
      <c r="W9" s="374" t="e">
        <f>#REF!+#REF!</f>
        <v>#REF!</v>
      </c>
      <c r="X9" s="372" t="e">
        <f>#REF!+#REF!</f>
        <v>#REF!</v>
      </c>
      <c r="Y9" s="372" t="e">
        <f>#REF!+#REF!</f>
        <v>#REF!</v>
      </c>
      <c r="Z9" s="372" t="e">
        <f>#REF!+#REF!</f>
        <v>#REF!</v>
      </c>
      <c r="AA9" s="372" t="e">
        <f>#REF!+#REF!</f>
        <v>#REF!</v>
      </c>
      <c r="AB9" s="372" t="e">
        <f>#REF!+#REF!</f>
        <v>#REF!</v>
      </c>
      <c r="AC9" s="372" t="e">
        <f>#REF!+#REF!</f>
        <v>#REF!</v>
      </c>
      <c r="AD9" s="372" t="e">
        <f>#REF!+#REF!</f>
        <v>#REF!</v>
      </c>
      <c r="AE9" s="372" t="e">
        <f>#REF!+#REF!</f>
        <v>#REF!</v>
      </c>
      <c r="AF9" s="373" t="e">
        <f>#REF!+#REF!</f>
        <v>#REF!</v>
      </c>
      <c r="AG9" s="374" t="e">
        <f>#REF!+#REF!</f>
        <v>#REF!</v>
      </c>
      <c r="AH9" s="372" t="e">
        <f>#REF!+#REF!</f>
        <v>#REF!</v>
      </c>
      <c r="AI9" s="372" t="e">
        <f>#REF!+#REF!</f>
        <v>#REF!</v>
      </c>
      <c r="AJ9" s="372" t="e">
        <f>#REF!+#REF!</f>
        <v>#REF!</v>
      </c>
      <c r="AK9" s="372" t="e">
        <f>#REF!+#REF!</f>
        <v>#REF!</v>
      </c>
      <c r="AL9" s="372" t="e">
        <f>#REF!+#REF!</f>
        <v>#REF!</v>
      </c>
      <c r="AM9" s="372" t="e">
        <f>#REF!+#REF!</f>
        <v>#REF!</v>
      </c>
      <c r="AN9" s="372" t="e">
        <f>#REF!+#REF!</f>
        <v>#REF!</v>
      </c>
      <c r="AO9" s="372" t="e">
        <f>#REF!+#REF!</f>
        <v>#REF!</v>
      </c>
      <c r="AP9" s="373" t="e">
        <f>#REF!+#REF!</f>
        <v>#REF!</v>
      </c>
      <c r="AQ9" s="374" t="e">
        <f>#REF!+#REF!</f>
        <v>#REF!</v>
      </c>
      <c r="AR9" s="372" t="e">
        <f>#REF!+#REF!</f>
        <v>#REF!</v>
      </c>
      <c r="AS9" s="372" t="e">
        <f>#REF!+#REF!</f>
        <v>#REF!</v>
      </c>
      <c r="AT9" s="372" t="e">
        <f>#REF!+#REF!</f>
        <v>#REF!</v>
      </c>
      <c r="AU9" s="372" t="e">
        <f>#REF!+#REF!</f>
        <v>#REF!</v>
      </c>
      <c r="AV9" s="372" t="e">
        <f>#REF!+#REF!</f>
        <v>#REF!</v>
      </c>
      <c r="AW9" s="372" t="e">
        <f>#REF!+#REF!</f>
        <v>#REF!</v>
      </c>
      <c r="AX9" s="372" t="e">
        <f>#REF!+#REF!</f>
        <v>#REF!</v>
      </c>
      <c r="AY9" s="372" t="e">
        <f>#REF!+#REF!</f>
        <v>#REF!</v>
      </c>
      <c r="AZ9" s="373" t="e">
        <f>#REF!+#REF!</f>
        <v>#REF!</v>
      </c>
      <c r="BA9" s="374" t="e">
        <f>#REF!+#REF!</f>
        <v>#REF!</v>
      </c>
      <c r="BB9" s="372" t="e">
        <f>#REF!+#REF!</f>
        <v>#REF!</v>
      </c>
      <c r="BC9" s="372" t="e">
        <f>#REF!+#REF!</f>
        <v>#REF!</v>
      </c>
      <c r="BD9" s="372" t="e">
        <f>#REF!+#REF!</f>
        <v>#REF!</v>
      </c>
      <c r="BE9" s="372" t="e">
        <f>#REF!+#REF!</f>
        <v>#REF!</v>
      </c>
      <c r="BF9" s="372" t="e">
        <f>#REF!+#REF!</f>
        <v>#REF!</v>
      </c>
      <c r="BG9" s="372" t="e">
        <f>#REF!+#REF!</f>
        <v>#REF!</v>
      </c>
      <c r="BH9" s="372" t="e">
        <f>#REF!+#REF!</f>
        <v>#REF!</v>
      </c>
      <c r="BI9" s="372" t="e">
        <f>#REF!+#REF!</f>
        <v>#REF!</v>
      </c>
      <c r="BJ9" s="373" t="e">
        <f>#REF!+#REF!</f>
        <v>#REF!</v>
      </c>
    </row>
    <row r="10" spans="1:62">
      <c r="A10" s="366"/>
      <c r="B10" s="366" t="s">
        <v>489</v>
      </c>
      <c r="C10" s="371">
        <f>'1'!$T$50</f>
        <v>0</v>
      </c>
      <c r="D10" s="372" t="e">
        <f>#REF!</f>
        <v>#REF!</v>
      </c>
      <c r="E10" s="372" t="e">
        <f>#REF!</f>
        <v>#REF!</v>
      </c>
      <c r="F10" s="372" t="e">
        <f>#REF!</f>
        <v>#REF!</v>
      </c>
      <c r="G10" s="372" t="e">
        <f>#REF!</f>
        <v>#REF!</v>
      </c>
      <c r="H10" s="372" t="e">
        <f>#REF!</f>
        <v>#REF!</v>
      </c>
      <c r="I10" s="372" t="e">
        <f>#REF!</f>
        <v>#REF!</v>
      </c>
      <c r="J10" s="372" t="e">
        <f>#REF!</f>
        <v>#REF!</v>
      </c>
      <c r="K10" s="372" t="e">
        <f>#REF!</f>
        <v>#REF!</v>
      </c>
      <c r="L10" s="373" t="e">
        <f>#REF!</f>
        <v>#REF!</v>
      </c>
      <c r="M10" s="374" t="e">
        <f>#REF!</f>
        <v>#REF!</v>
      </c>
      <c r="N10" s="372" t="e">
        <f>#REF!</f>
        <v>#REF!</v>
      </c>
      <c r="O10" s="372" t="e">
        <f>#REF!</f>
        <v>#REF!</v>
      </c>
      <c r="P10" s="372" t="e">
        <f>#REF!</f>
        <v>#REF!</v>
      </c>
      <c r="Q10" s="372" t="e">
        <f>#REF!</f>
        <v>#REF!</v>
      </c>
      <c r="R10" s="372" t="e">
        <f>#REF!</f>
        <v>#REF!</v>
      </c>
      <c r="S10" s="372" t="e">
        <f>#REF!</f>
        <v>#REF!</v>
      </c>
      <c r="T10" s="372" t="e">
        <f>#REF!</f>
        <v>#REF!</v>
      </c>
      <c r="U10" s="372" t="e">
        <f>#REF!</f>
        <v>#REF!</v>
      </c>
      <c r="V10" s="373" t="e">
        <f>#REF!</f>
        <v>#REF!</v>
      </c>
      <c r="W10" s="374" t="e">
        <f>#REF!</f>
        <v>#REF!</v>
      </c>
      <c r="X10" s="372" t="e">
        <f>#REF!</f>
        <v>#REF!</v>
      </c>
      <c r="Y10" s="372" t="e">
        <f>#REF!</f>
        <v>#REF!</v>
      </c>
      <c r="Z10" s="372" t="e">
        <f>#REF!</f>
        <v>#REF!</v>
      </c>
      <c r="AA10" s="372" t="e">
        <f>#REF!</f>
        <v>#REF!</v>
      </c>
      <c r="AB10" s="372" t="e">
        <f>#REF!</f>
        <v>#REF!</v>
      </c>
      <c r="AC10" s="372" t="e">
        <f>#REF!</f>
        <v>#REF!</v>
      </c>
      <c r="AD10" s="372" t="e">
        <f>#REF!</f>
        <v>#REF!</v>
      </c>
      <c r="AE10" s="372" t="e">
        <f>#REF!</f>
        <v>#REF!</v>
      </c>
      <c r="AF10" s="373" t="e">
        <f>#REF!</f>
        <v>#REF!</v>
      </c>
      <c r="AG10" s="374" t="e">
        <f>#REF!</f>
        <v>#REF!</v>
      </c>
      <c r="AH10" s="372" t="e">
        <f>#REF!</f>
        <v>#REF!</v>
      </c>
      <c r="AI10" s="372" t="e">
        <f>#REF!</f>
        <v>#REF!</v>
      </c>
      <c r="AJ10" s="372" t="e">
        <f>#REF!</f>
        <v>#REF!</v>
      </c>
      <c r="AK10" s="372" t="e">
        <f>#REF!</f>
        <v>#REF!</v>
      </c>
      <c r="AL10" s="372" t="e">
        <f>#REF!</f>
        <v>#REF!</v>
      </c>
      <c r="AM10" s="372" t="e">
        <f>#REF!</f>
        <v>#REF!</v>
      </c>
      <c r="AN10" s="372" t="e">
        <f>#REF!</f>
        <v>#REF!</v>
      </c>
      <c r="AO10" s="372" t="e">
        <f>#REF!</f>
        <v>#REF!</v>
      </c>
      <c r="AP10" s="373" t="e">
        <f>#REF!</f>
        <v>#REF!</v>
      </c>
      <c r="AQ10" s="374" t="e">
        <f>#REF!</f>
        <v>#REF!</v>
      </c>
      <c r="AR10" s="372" t="e">
        <f>#REF!</f>
        <v>#REF!</v>
      </c>
      <c r="AS10" s="372" t="e">
        <f>#REF!</f>
        <v>#REF!</v>
      </c>
      <c r="AT10" s="372" t="e">
        <f>#REF!</f>
        <v>#REF!</v>
      </c>
      <c r="AU10" s="372" t="e">
        <f>#REF!</f>
        <v>#REF!</v>
      </c>
      <c r="AV10" s="372" t="e">
        <f>#REF!</f>
        <v>#REF!</v>
      </c>
      <c r="AW10" s="372" t="e">
        <f>#REF!</f>
        <v>#REF!</v>
      </c>
      <c r="AX10" s="372" t="e">
        <f>#REF!</f>
        <v>#REF!</v>
      </c>
      <c r="AY10" s="372" t="e">
        <f>#REF!</f>
        <v>#REF!</v>
      </c>
      <c r="AZ10" s="373" t="e">
        <f>#REF!</f>
        <v>#REF!</v>
      </c>
      <c r="BA10" s="374" t="e">
        <f>#REF!</f>
        <v>#REF!</v>
      </c>
      <c r="BB10" s="372" t="e">
        <f>#REF!</f>
        <v>#REF!</v>
      </c>
      <c r="BC10" s="372" t="e">
        <f>#REF!</f>
        <v>#REF!</v>
      </c>
      <c r="BD10" s="372" t="e">
        <f>#REF!</f>
        <v>#REF!</v>
      </c>
      <c r="BE10" s="372" t="e">
        <f>#REF!</f>
        <v>#REF!</v>
      </c>
      <c r="BF10" s="372" t="e">
        <f>#REF!</f>
        <v>#REF!</v>
      </c>
      <c r="BG10" s="372" t="e">
        <f>#REF!</f>
        <v>#REF!</v>
      </c>
      <c r="BH10" s="372" t="e">
        <f>#REF!</f>
        <v>#REF!</v>
      </c>
      <c r="BI10" s="372" t="e">
        <f>#REF!</f>
        <v>#REF!</v>
      </c>
      <c r="BJ10" s="373" t="e">
        <f>#REF!</f>
        <v>#REF!</v>
      </c>
    </row>
    <row r="11" spans="1:62">
      <c r="A11" s="366"/>
      <c r="B11" s="366" t="s">
        <v>490</v>
      </c>
      <c r="C11" s="375">
        <f>'1'!$T$53</f>
        <v>0</v>
      </c>
      <c r="D11" s="376" t="e">
        <f>#REF!</f>
        <v>#REF!</v>
      </c>
      <c r="E11" s="376" t="e">
        <f>#REF!</f>
        <v>#REF!</v>
      </c>
      <c r="F11" s="376" t="e">
        <f>#REF!</f>
        <v>#REF!</v>
      </c>
      <c r="G11" s="376" t="e">
        <f>#REF!</f>
        <v>#REF!</v>
      </c>
      <c r="H11" s="376" t="e">
        <f>#REF!</f>
        <v>#REF!</v>
      </c>
      <c r="I11" s="376" t="e">
        <f>#REF!</f>
        <v>#REF!</v>
      </c>
      <c r="J11" s="376" t="e">
        <f>#REF!</f>
        <v>#REF!</v>
      </c>
      <c r="K11" s="376" t="e">
        <f>#REF!</f>
        <v>#REF!</v>
      </c>
      <c r="L11" s="377" t="e">
        <f>#REF!</f>
        <v>#REF!</v>
      </c>
      <c r="M11" s="378" t="e">
        <f>#REF!</f>
        <v>#REF!</v>
      </c>
      <c r="N11" s="376" t="e">
        <f>#REF!</f>
        <v>#REF!</v>
      </c>
      <c r="O11" s="376" t="e">
        <f>#REF!</f>
        <v>#REF!</v>
      </c>
      <c r="P11" s="376" t="e">
        <f>#REF!</f>
        <v>#REF!</v>
      </c>
      <c r="Q11" s="376" t="e">
        <f>#REF!</f>
        <v>#REF!</v>
      </c>
      <c r="R11" s="376" t="e">
        <f>#REF!</f>
        <v>#REF!</v>
      </c>
      <c r="S11" s="376" t="e">
        <f>#REF!</f>
        <v>#REF!</v>
      </c>
      <c r="T11" s="376" t="e">
        <f>#REF!</f>
        <v>#REF!</v>
      </c>
      <c r="U11" s="376" t="e">
        <f>#REF!</f>
        <v>#REF!</v>
      </c>
      <c r="V11" s="377" t="e">
        <f>#REF!</f>
        <v>#REF!</v>
      </c>
      <c r="W11" s="378" t="e">
        <f>#REF!</f>
        <v>#REF!</v>
      </c>
      <c r="X11" s="376" t="e">
        <f>#REF!</f>
        <v>#REF!</v>
      </c>
      <c r="Y11" s="376" t="e">
        <f>#REF!</f>
        <v>#REF!</v>
      </c>
      <c r="Z11" s="376" t="e">
        <f>#REF!</f>
        <v>#REF!</v>
      </c>
      <c r="AA11" s="376" t="e">
        <f>#REF!</f>
        <v>#REF!</v>
      </c>
      <c r="AB11" s="376" t="e">
        <f>#REF!</f>
        <v>#REF!</v>
      </c>
      <c r="AC11" s="376" t="e">
        <f>#REF!</f>
        <v>#REF!</v>
      </c>
      <c r="AD11" s="376" t="e">
        <f>#REF!</f>
        <v>#REF!</v>
      </c>
      <c r="AE11" s="376" t="e">
        <f>#REF!</f>
        <v>#REF!</v>
      </c>
      <c r="AF11" s="377" t="e">
        <f>#REF!</f>
        <v>#REF!</v>
      </c>
      <c r="AG11" s="378" t="e">
        <f>#REF!</f>
        <v>#REF!</v>
      </c>
      <c r="AH11" s="376" t="e">
        <f>#REF!</f>
        <v>#REF!</v>
      </c>
      <c r="AI11" s="376" t="e">
        <f>#REF!</f>
        <v>#REF!</v>
      </c>
      <c r="AJ11" s="376" t="e">
        <f>#REF!</f>
        <v>#REF!</v>
      </c>
      <c r="AK11" s="376" t="e">
        <f>#REF!</f>
        <v>#REF!</v>
      </c>
      <c r="AL11" s="376" t="e">
        <f>#REF!</f>
        <v>#REF!</v>
      </c>
      <c r="AM11" s="376" t="e">
        <f>#REF!</f>
        <v>#REF!</v>
      </c>
      <c r="AN11" s="376" t="e">
        <f>#REF!</f>
        <v>#REF!</v>
      </c>
      <c r="AO11" s="376" t="e">
        <f>#REF!</f>
        <v>#REF!</v>
      </c>
      <c r="AP11" s="377" t="e">
        <f>#REF!</f>
        <v>#REF!</v>
      </c>
      <c r="AQ11" s="378" t="e">
        <f>#REF!</f>
        <v>#REF!</v>
      </c>
      <c r="AR11" s="376" t="e">
        <f>#REF!</f>
        <v>#REF!</v>
      </c>
      <c r="AS11" s="376" t="e">
        <f>#REF!</f>
        <v>#REF!</v>
      </c>
      <c r="AT11" s="376" t="e">
        <f>#REF!</f>
        <v>#REF!</v>
      </c>
      <c r="AU11" s="376" t="e">
        <f>#REF!</f>
        <v>#REF!</v>
      </c>
      <c r="AV11" s="376" t="e">
        <f>#REF!</f>
        <v>#REF!</v>
      </c>
      <c r="AW11" s="376" t="e">
        <f>#REF!</f>
        <v>#REF!</v>
      </c>
      <c r="AX11" s="376" t="e">
        <f>#REF!</f>
        <v>#REF!</v>
      </c>
      <c r="AY11" s="376" t="e">
        <f>#REF!</f>
        <v>#REF!</v>
      </c>
      <c r="AZ11" s="377" t="e">
        <f>#REF!</f>
        <v>#REF!</v>
      </c>
      <c r="BA11" s="378" t="e">
        <f>#REF!</f>
        <v>#REF!</v>
      </c>
      <c r="BB11" s="376" t="e">
        <f>#REF!</f>
        <v>#REF!</v>
      </c>
      <c r="BC11" s="376" t="e">
        <f>#REF!</f>
        <v>#REF!</v>
      </c>
      <c r="BD11" s="376" t="e">
        <f>#REF!</f>
        <v>#REF!</v>
      </c>
      <c r="BE11" s="376" t="e">
        <f>#REF!</f>
        <v>#REF!</v>
      </c>
      <c r="BF11" s="376" t="e">
        <f>#REF!</f>
        <v>#REF!</v>
      </c>
      <c r="BG11" s="376" t="e">
        <f>#REF!</f>
        <v>#REF!</v>
      </c>
      <c r="BH11" s="376" t="e">
        <f>#REF!</f>
        <v>#REF!</v>
      </c>
      <c r="BI11" s="376" t="e">
        <f>#REF!</f>
        <v>#REF!</v>
      </c>
      <c r="BJ11" s="377" t="e">
        <f>#REF!</f>
        <v>#REF!</v>
      </c>
    </row>
    <row r="12" spans="1:62">
      <c r="A12" s="366" t="s">
        <v>491</v>
      </c>
      <c r="B12" s="366"/>
      <c r="C12" s="379"/>
      <c r="D12" s="379"/>
      <c r="E12" s="379"/>
      <c r="F12" s="379"/>
      <c r="G12" s="379"/>
      <c r="H12" s="379"/>
      <c r="I12" s="379"/>
      <c r="J12" s="379"/>
      <c r="K12" s="379"/>
      <c r="L12" s="379"/>
      <c r="M12" s="379"/>
      <c r="N12" s="379"/>
      <c r="O12" s="379"/>
      <c r="P12" s="379"/>
      <c r="Q12" s="379"/>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row>
    <row r="13" spans="1:62">
      <c r="A13" s="366"/>
      <c r="B13" s="381" t="s">
        <v>481</v>
      </c>
      <c r="C13" s="382">
        <f>'1'!$X$43</f>
        <v>0</v>
      </c>
      <c r="D13" s="383" t="e">
        <f>#REF!</f>
        <v>#REF!</v>
      </c>
      <c r="E13" s="383" t="e">
        <f>#REF!</f>
        <v>#REF!</v>
      </c>
      <c r="F13" s="383" t="e">
        <f>#REF!</f>
        <v>#REF!</v>
      </c>
      <c r="G13" s="383" t="e">
        <f>#REF!</f>
        <v>#REF!</v>
      </c>
      <c r="H13" s="383" t="e">
        <f>#REF!</f>
        <v>#REF!</v>
      </c>
      <c r="I13" s="383" t="e">
        <f>#REF!</f>
        <v>#REF!</v>
      </c>
      <c r="J13" s="383" t="e">
        <f>#REF!</f>
        <v>#REF!</v>
      </c>
      <c r="K13" s="383" t="e">
        <f>#REF!</f>
        <v>#REF!</v>
      </c>
      <c r="L13" s="384" t="e">
        <f>#REF!</f>
        <v>#REF!</v>
      </c>
      <c r="M13" s="382" t="e">
        <f>#REF!</f>
        <v>#REF!</v>
      </c>
      <c r="N13" s="383" t="e">
        <f>#REF!</f>
        <v>#REF!</v>
      </c>
      <c r="O13" s="383" t="e">
        <f>#REF!</f>
        <v>#REF!</v>
      </c>
      <c r="P13" s="383" t="e">
        <f>#REF!</f>
        <v>#REF!</v>
      </c>
      <c r="Q13" s="383" t="e">
        <f>#REF!</f>
        <v>#REF!</v>
      </c>
      <c r="R13" s="383" t="e">
        <f>#REF!</f>
        <v>#REF!</v>
      </c>
      <c r="S13" s="383" t="e">
        <f>#REF!</f>
        <v>#REF!</v>
      </c>
      <c r="T13" s="383" t="e">
        <f>#REF!</f>
        <v>#REF!</v>
      </c>
      <c r="U13" s="383" t="e">
        <f>#REF!</f>
        <v>#REF!</v>
      </c>
      <c r="V13" s="384" t="e">
        <f>#REF!</f>
        <v>#REF!</v>
      </c>
      <c r="W13" s="382" t="e">
        <f>#REF!</f>
        <v>#REF!</v>
      </c>
      <c r="X13" s="383" t="e">
        <f>#REF!</f>
        <v>#REF!</v>
      </c>
      <c r="Y13" s="383" t="e">
        <f>#REF!</f>
        <v>#REF!</v>
      </c>
      <c r="Z13" s="383" t="e">
        <f>#REF!</f>
        <v>#REF!</v>
      </c>
      <c r="AA13" s="383" t="e">
        <f>#REF!</f>
        <v>#REF!</v>
      </c>
      <c r="AB13" s="383" t="e">
        <f>#REF!</f>
        <v>#REF!</v>
      </c>
      <c r="AC13" s="383" t="e">
        <f>#REF!</f>
        <v>#REF!</v>
      </c>
      <c r="AD13" s="383" t="e">
        <f>#REF!</f>
        <v>#REF!</v>
      </c>
      <c r="AE13" s="383" t="e">
        <f>#REF!</f>
        <v>#REF!</v>
      </c>
      <c r="AF13" s="384" t="e">
        <f>#REF!</f>
        <v>#REF!</v>
      </c>
      <c r="AG13" s="382" t="e">
        <f>#REF!</f>
        <v>#REF!</v>
      </c>
      <c r="AH13" s="383" t="e">
        <f>#REF!</f>
        <v>#REF!</v>
      </c>
      <c r="AI13" s="383" t="e">
        <f>#REF!</f>
        <v>#REF!</v>
      </c>
      <c r="AJ13" s="383" t="e">
        <f>#REF!</f>
        <v>#REF!</v>
      </c>
      <c r="AK13" s="383" t="e">
        <f>#REF!</f>
        <v>#REF!</v>
      </c>
      <c r="AL13" s="383" t="e">
        <f>#REF!</f>
        <v>#REF!</v>
      </c>
      <c r="AM13" s="383" t="e">
        <f>#REF!</f>
        <v>#REF!</v>
      </c>
      <c r="AN13" s="383" t="e">
        <f>#REF!</f>
        <v>#REF!</v>
      </c>
      <c r="AO13" s="383" t="e">
        <f>#REF!</f>
        <v>#REF!</v>
      </c>
      <c r="AP13" s="384" t="e">
        <f>#REF!</f>
        <v>#REF!</v>
      </c>
      <c r="AQ13" s="382" t="e">
        <f>#REF!</f>
        <v>#REF!</v>
      </c>
      <c r="AR13" s="383" t="e">
        <f>#REF!</f>
        <v>#REF!</v>
      </c>
      <c r="AS13" s="383" t="e">
        <f>#REF!</f>
        <v>#REF!</v>
      </c>
      <c r="AT13" s="383" t="e">
        <f>#REF!</f>
        <v>#REF!</v>
      </c>
      <c r="AU13" s="383" t="e">
        <f>#REF!</f>
        <v>#REF!</v>
      </c>
      <c r="AV13" s="383" t="e">
        <f>#REF!</f>
        <v>#REF!</v>
      </c>
      <c r="AW13" s="383" t="e">
        <f>#REF!</f>
        <v>#REF!</v>
      </c>
      <c r="AX13" s="383" t="e">
        <f>#REF!</f>
        <v>#REF!</v>
      </c>
      <c r="AY13" s="383" t="e">
        <f>#REF!</f>
        <v>#REF!</v>
      </c>
      <c r="AZ13" s="384" t="e">
        <f>#REF!</f>
        <v>#REF!</v>
      </c>
      <c r="BA13" s="382" t="e">
        <f>#REF!</f>
        <v>#REF!</v>
      </c>
      <c r="BB13" s="383" t="e">
        <f>#REF!</f>
        <v>#REF!</v>
      </c>
      <c r="BC13" s="383" t="e">
        <f>#REF!</f>
        <v>#REF!</v>
      </c>
      <c r="BD13" s="383" t="e">
        <f>#REF!</f>
        <v>#REF!</v>
      </c>
      <c r="BE13" s="383" t="e">
        <f>#REF!</f>
        <v>#REF!</v>
      </c>
      <c r="BF13" s="383" t="e">
        <f>#REF!</f>
        <v>#REF!</v>
      </c>
      <c r="BG13" s="383" t="e">
        <f>#REF!</f>
        <v>#REF!</v>
      </c>
      <c r="BH13" s="383" t="e">
        <f>#REF!</f>
        <v>#REF!</v>
      </c>
      <c r="BI13" s="383" t="e">
        <f>#REF!</f>
        <v>#REF!</v>
      </c>
      <c r="BJ13" s="384" t="e">
        <f>#REF!</f>
        <v>#REF!</v>
      </c>
    </row>
    <row r="14" spans="1:62">
      <c r="A14" s="366"/>
      <c r="B14" s="381" t="s">
        <v>482</v>
      </c>
      <c r="C14" s="374">
        <f>'1'!$X$44</f>
        <v>0</v>
      </c>
      <c r="D14" s="372" t="e">
        <f>#REF!</f>
        <v>#REF!</v>
      </c>
      <c r="E14" s="372" t="e">
        <f>#REF!</f>
        <v>#REF!</v>
      </c>
      <c r="F14" s="372" t="e">
        <f>#REF!</f>
        <v>#REF!</v>
      </c>
      <c r="G14" s="372" t="e">
        <f>#REF!</f>
        <v>#REF!</v>
      </c>
      <c r="H14" s="372" t="e">
        <f>#REF!</f>
        <v>#REF!</v>
      </c>
      <c r="I14" s="372" t="e">
        <f>#REF!</f>
        <v>#REF!</v>
      </c>
      <c r="J14" s="372" t="e">
        <f>#REF!</f>
        <v>#REF!</v>
      </c>
      <c r="K14" s="372" t="e">
        <f>#REF!</f>
        <v>#REF!</v>
      </c>
      <c r="L14" s="373" t="e">
        <f>#REF!</f>
        <v>#REF!</v>
      </c>
      <c r="M14" s="374" t="e">
        <f>#REF!</f>
        <v>#REF!</v>
      </c>
      <c r="N14" s="372" t="e">
        <f>#REF!</f>
        <v>#REF!</v>
      </c>
      <c r="O14" s="372" t="e">
        <f>#REF!</f>
        <v>#REF!</v>
      </c>
      <c r="P14" s="372" t="e">
        <f>#REF!</f>
        <v>#REF!</v>
      </c>
      <c r="Q14" s="372" t="e">
        <f>#REF!</f>
        <v>#REF!</v>
      </c>
      <c r="R14" s="372" t="e">
        <f>#REF!</f>
        <v>#REF!</v>
      </c>
      <c r="S14" s="372" t="e">
        <f>#REF!</f>
        <v>#REF!</v>
      </c>
      <c r="T14" s="372" t="e">
        <f>#REF!</f>
        <v>#REF!</v>
      </c>
      <c r="U14" s="372" t="e">
        <f>#REF!</f>
        <v>#REF!</v>
      </c>
      <c r="V14" s="373" t="e">
        <f>#REF!</f>
        <v>#REF!</v>
      </c>
      <c r="W14" s="374" t="e">
        <f>#REF!</f>
        <v>#REF!</v>
      </c>
      <c r="X14" s="372" t="e">
        <f>#REF!</f>
        <v>#REF!</v>
      </c>
      <c r="Y14" s="372" t="e">
        <f>#REF!</f>
        <v>#REF!</v>
      </c>
      <c r="Z14" s="372" t="e">
        <f>#REF!</f>
        <v>#REF!</v>
      </c>
      <c r="AA14" s="372" t="e">
        <f>#REF!</f>
        <v>#REF!</v>
      </c>
      <c r="AB14" s="372" t="e">
        <f>#REF!</f>
        <v>#REF!</v>
      </c>
      <c r="AC14" s="372" t="e">
        <f>#REF!</f>
        <v>#REF!</v>
      </c>
      <c r="AD14" s="372" t="e">
        <f>#REF!</f>
        <v>#REF!</v>
      </c>
      <c r="AE14" s="372" t="e">
        <f>#REF!</f>
        <v>#REF!</v>
      </c>
      <c r="AF14" s="373" t="e">
        <f>#REF!</f>
        <v>#REF!</v>
      </c>
      <c r="AG14" s="374" t="e">
        <f>#REF!</f>
        <v>#REF!</v>
      </c>
      <c r="AH14" s="372" t="e">
        <f>#REF!</f>
        <v>#REF!</v>
      </c>
      <c r="AI14" s="372" t="e">
        <f>#REF!</f>
        <v>#REF!</v>
      </c>
      <c r="AJ14" s="372" t="e">
        <f>#REF!</f>
        <v>#REF!</v>
      </c>
      <c r="AK14" s="372" t="e">
        <f>#REF!</f>
        <v>#REF!</v>
      </c>
      <c r="AL14" s="372" t="e">
        <f>#REF!</f>
        <v>#REF!</v>
      </c>
      <c r="AM14" s="372" t="e">
        <f>#REF!</f>
        <v>#REF!</v>
      </c>
      <c r="AN14" s="372" t="e">
        <f>#REF!</f>
        <v>#REF!</v>
      </c>
      <c r="AO14" s="372" t="e">
        <f>#REF!</f>
        <v>#REF!</v>
      </c>
      <c r="AP14" s="373" t="e">
        <f>#REF!</f>
        <v>#REF!</v>
      </c>
      <c r="AQ14" s="374" t="e">
        <f>#REF!</f>
        <v>#REF!</v>
      </c>
      <c r="AR14" s="372" t="e">
        <f>#REF!</f>
        <v>#REF!</v>
      </c>
      <c r="AS14" s="372" t="e">
        <f>#REF!</f>
        <v>#REF!</v>
      </c>
      <c r="AT14" s="372" t="e">
        <f>#REF!</f>
        <v>#REF!</v>
      </c>
      <c r="AU14" s="372" t="e">
        <f>#REF!</f>
        <v>#REF!</v>
      </c>
      <c r="AV14" s="372" t="e">
        <f>#REF!</f>
        <v>#REF!</v>
      </c>
      <c r="AW14" s="372" t="e">
        <f>#REF!</f>
        <v>#REF!</v>
      </c>
      <c r="AX14" s="372" t="e">
        <f>#REF!</f>
        <v>#REF!</v>
      </c>
      <c r="AY14" s="372" t="e">
        <f>#REF!</f>
        <v>#REF!</v>
      </c>
      <c r="AZ14" s="373" t="e">
        <f>#REF!</f>
        <v>#REF!</v>
      </c>
      <c r="BA14" s="374" t="e">
        <f>#REF!</f>
        <v>#REF!</v>
      </c>
      <c r="BB14" s="372" t="e">
        <f>#REF!</f>
        <v>#REF!</v>
      </c>
      <c r="BC14" s="372" t="e">
        <f>#REF!</f>
        <v>#REF!</v>
      </c>
      <c r="BD14" s="372" t="e">
        <f>#REF!</f>
        <v>#REF!</v>
      </c>
      <c r="BE14" s="372" t="e">
        <f>#REF!</f>
        <v>#REF!</v>
      </c>
      <c r="BF14" s="372" t="e">
        <f>#REF!</f>
        <v>#REF!</v>
      </c>
      <c r="BG14" s="372" t="e">
        <f>#REF!</f>
        <v>#REF!</v>
      </c>
      <c r="BH14" s="372" t="e">
        <f>#REF!</f>
        <v>#REF!</v>
      </c>
      <c r="BI14" s="372" t="e">
        <f>#REF!</f>
        <v>#REF!</v>
      </c>
      <c r="BJ14" s="373" t="e">
        <f>#REF!</f>
        <v>#REF!</v>
      </c>
    </row>
    <row r="15" spans="1:62">
      <c r="A15" s="366"/>
      <c r="B15" s="381" t="s">
        <v>483</v>
      </c>
      <c r="C15" s="374">
        <f>'1'!$X$47</f>
        <v>0</v>
      </c>
      <c r="D15" s="372" t="e">
        <f>#REF!</f>
        <v>#REF!</v>
      </c>
      <c r="E15" s="372" t="e">
        <f>#REF!</f>
        <v>#REF!</v>
      </c>
      <c r="F15" s="372" t="e">
        <f>#REF!</f>
        <v>#REF!</v>
      </c>
      <c r="G15" s="372" t="e">
        <f>#REF!</f>
        <v>#REF!</v>
      </c>
      <c r="H15" s="372" t="e">
        <f>#REF!</f>
        <v>#REF!</v>
      </c>
      <c r="I15" s="372" t="e">
        <f>#REF!</f>
        <v>#REF!</v>
      </c>
      <c r="J15" s="372" t="e">
        <f>#REF!</f>
        <v>#REF!</v>
      </c>
      <c r="K15" s="372" t="e">
        <f>#REF!</f>
        <v>#REF!</v>
      </c>
      <c r="L15" s="373" t="e">
        <f>#REF!</f>
        <v>#REF!</v>
      </c>
      <c r="M15" s="374" t="e">
        <f>#REF!</f>
        <v>#REF!</v>
      </c>
      <c r="N15" s="372" t="e">
        <f>#REF!</f>
        <v>#REF!</v>
      </c>
      <c r="O15" s="372" t="e">
        <f>#REF!</f>
        <v>#REF!</v>
      </c>
      <c r="P15" s="372" t="e">
        <f>#REF!</f>
        <v>#REF!</v>
      </c>
      <c r="Q15" s="372" t="e">
        <f>#REF!</f>
        <v>#REF!</v>
      </c>
      <c r="R15" s="372" t="e">
        <f>#REF!</f>
        <v>#REF!</v>
      </c>
      <c r="S15" s="372" t="e">
        <f>#REF!</f>
        <v>#REF!</v>
      </c>
      <c r="T15" s="372" t="e">
        <f>#REF!</f>
        <v>#REF!</v>
      </c>
      <c r="U15" s="372" t="e">
        <f>#REF!</f>
        <v>#REF!</v>
      </c>
      <c r="V15" s="373" t="e">
        <f>#REF!</f>
        <v>#REF!</v>
      </c>
      <c r="W15" s="374" t="e">
        <f>#REF!</f>
        <v>#REF!</v>
      </c>
      <c r="X15" s="372" t="e">
        <f>#REF!</f>
        <v>#REF!</v>
      </c>
      <c r="Y15" s="372" t="e">
        <f>#REF!</f>
        <v>#REF!</v>
      </c>
      <c r="Z15" s="372" t="e">
        <f>#REF!</f>
        <v>#REF!</v>
      </c>
      <c r="AA15" s="372" t="e">
        <f>#REF!</f>
        <v>#REF!</v>
      </c>
      <c r="AB15" s="372" t="e">
        <f>#REF!</f>
        <v>#REF!</v>
      </c>
      <c r="AC15" s="372" t="e">
        <f>#REF!</f>
        <v>#REF!</v>
      </c>
      <c r="AD15" s="372" t="e">
        <f>#REF!</f>
        <v>#REF!</v>
      </c>
      <c r="AE15" s="372" t="e">
        <f>#REF!</f>
        <v>#REF!</v>
      </c>
      <c r="AF15" s="373" t="e">
        <f>#REF!</f>
        <v>#REF!</v>
      </c>
      <c r="AG15" s="374" t="e">
        <f>#REF!</f>
        <v>#REF!</v>
      </c>
      <c r="AH15" s="372" t="e">
        <f>#REF!</f>
        <v>#REF!</v>
      </c>
      <c r="AI15" s="372" t="e">
        <f>#REF!</f>
        <v>#REF!</v>
      </c>
      <c r="AJ15" s="372" t="e">
        <f>#REF!</f>
        <v>#REF!</v>
      </c>
      <c r="AK15" s="372" t="e">
        <f>#REF!</f>
        <v>#REF!</v>
      </c>
      <c r="AL15" s="372" t="e">
        <f>#REF!</f>
        <v>#REF!</v>
      </c>
      <c r="AM15" s="372" t="e">
        <f>#REF!</f>
        <v>#REF!</v>
      </c>
      <c r="AN15" s="372" t="e">
        <f>#REF!</f>
        <v>#REF!</v>
      </c>
      <c r="AO15" s="372" t="e">
        <f>#REF!</f>
        <v>#REF!</v>
      </c>
      <c r="AP15" s="373" t="e">
        <f>#REF!</f>
        <v>#REF!</v>
      </c>
      <c r="AQ15" s="374" t="e">
        <f>#REF!</f>
        <v>#REF!</v>
      </c>
      <c r="AR15" s="372" t="e">
        <f>#REF!</f>
        <v>#REF!</v>
      </c>
      <c r="AS15" s="372" t="e">
        <f>#REF!</f>
        <v>#REF!</v>
      </c>
      <c r="AT15" s="372" t="e">
        <f>#REF!</f>
        <v>#REF!</v>
      </c>
      <c r="AU15" s="372" t="e">
        <f>#REF!</f>
        <v>#REF!</v>
      </c>
      <c r="AV15" s="372" t="e">
        <f>#REF!</f>
        <v>#REF!</v>
      </c>
      <c r="AW15" s="372" t="e">
        <f>#REF!</f>
        <v>#REF!</v>
      </c>
      <c r="AX15" s="372" t="e">
        <f>#REF!</f>
        <v>#REF!</v>
      </c>
      <c r="AY15" s="372" t="e">
        <f>#REF!</f>
        <v>#REF!</v>
      </c>
      <c r="AZ15" s="373" t="e">
        <f>#REF!</f>
        <v>#REF!</v>
      </c>
      <c r="BA15" s="374" t="e">
        <f>#REF!</f>
        <v>#REF!</v>
      </c>
      <c r="BB15" s="372" t="e">
        <f>#REF!</f>
        <v>#REF!</v>
      </c>
      <c r="BC15" s="372" t="e">
        <f>#REF!</f>
        <v>#REF!</v>
      </c>
      <c r="BD15" s="372" t="e">
        <f>#REF!</f>
        <v>#REF!</v>
      </c>
      <c r="BE15" s="372" t="e">
        <f>#REF!</f>
        <v>#REF!</v>
      </c>
      <c r="BF15" s="372" t="e">
        <f>#REF!</f>
        <v>#REF!</v>
      </c>
      <c r="BG15" s="372" t="e">
        <f>#REF!</f>
        <v>#REF!</v>
      </c>
      <c r="BH15" s="372" t="e">
        <f>#REF!</f>
        <v>#REF!</v>
      </c>
      <c r="BI15" s="372" t="e">
        <f>#REF!</f>
        <v>#REF!</v>
      </c>
      <c r="BJ15" s="373" t="e">
        <f>#REF!</f>
        <v>#REF!</v>
      </c>
    </row>
    <row r="16" spans="1:62">
      <c r="A16" s="366"/>
      <c r="B16" s="381" t="s">
        <v>484</v>
      </c>
      <c r="C16" s="374">
        <f>'1'!$X$48</f>
        <v>0</v>
      </c>
      <c r="D16" s="372" t="e">
        <f>#REF!</f>
        <v>#REF!</v>
      </c>
      <c r="E16" s="372" t="e">
        <f>#REF!</f>
        <v>#REF!</v>
      </c>
      <c r="F16" s="372" t="e">
        <f>#REF!</f>
        <v>#REF!</v>
      </c>
      <c r="G16" s="372" t="e">
        <f>#REF!</f>
        <v>#REF!</v>
      </c>
      <c r="H16" s="372" t="e">
        <f>#REF!</f>
        <v>#REF!</v>
      </c>
      <c r="I16" s="372" t="e">
        <f>#REF!</f>
        <v>#REF!</v>
      </c>
      <c r="J16" s="372" t="e">
        <f>#REF!</f>
        <v>#REF!</v>
      </c>
      <c r="K16" s="372" t="e">
        <f>#REF!</f>
        <v>#REF!</v>
      </c>
      <c r="L16" s="373" t="e">
        <f>#REF!</f>
        <v>#REF!</v>
      </c>
      <c r="M16" s="374" t="e">
        <f>#REF!</f>
        <v>#REF!</v>
      </c>
      <c r="N16" s="372" t="e">
        <f>#REF!</f>
        <v>#REF!</v>
      </c>
      <c r="O16" s="372" t="e">
        <f>#REF!</f>
        <v>#REF!</v>
      </c>
      <c r="P16" s="372" t="e">
        <f>#REF!</f>
        <v>#REF!</v>
      </c>
      <c r="Q16" s="372" t="e">
        <f>#REF!</f>
        <v>#REF!</v>
      </c>
      <c r="R16" s="372" t="e">
        <f>#REF!</f>
        <v>#REF!</v>
      </c>
      <c r="S16" s="372" t="e">
        <f>#REF!</f>
        <v>#REF!</v>
      </c>
      <c r="T16" s="372" t="e">
        <f>#REF!</f>
        <v>#REF!</v>
      </c>
      <c r="U16" s="372" t="e">
        <f>#REF!</f>
        <v>#REF!</v>
      </c>
      <c r="V16" s="373" t="e">
        <f>#REF!</f>
        <v>#REF!</v>
      </c>
      <c r="W16" s="374" t="e">
        <f>#REF!</f>
        <v>#REF!</v>
      </c>
      <c r="X16" s="372" t="e">
        <f>#REF!</f>
        <v>#REF!</v>
      </c>
      <c r="Y16" s="372" t="e">
        <f>#REF!</f>
        <v>#REF!</v>
      </c>
      <c r="Z16" s="372" t="e">
        <f>#REF!</f>
        <v>#REF!</v>
      </c>
      <c r="AA16" s="372" t="e">
        <f>#REF!</f>
        <v>#REF!</v>
      </c>
      <c r="AB16" s="372" t="e">
        <f>#REF!</f>
        <v>#REF!</v>
      </c>
      <c r="AC16" s="372" t="e">
        <f>#REF!</f>
        <v>#REF!</v>
      </c>
      <c r="AD16" s="372" t="e">
        <f>#REF!</f>
        <v>#REF!</v>
      </c>
      <c r="AE16" s="372" t="e">
        <f>#REF!</f>
        <v>#REF!</v>
      </c>
      <c r="AF16" s="373" t="e">
        <f>#REF!</f>
        <v>#REF!</v>
      </c>
      <c r="AG16" s="374" t="e">
        <f>#REF!</f>
        <v>#REF!</v>
      </c>
      <c r="AH16" s="372" t="e">
        <f>#REF!</f>
        <v>#REF!</v>
      </c>
      <c r="AI16" s="372" t="e">
        <f>#REF!</f>
        <v>#REF!</v>
      </c>
      <c r="AJ16" s="372" t="e">
        <f>#REF!</f>
        <v>#REF!</v>
      </c>
      <c r="AK16" s="372" t="e">
        <f>#REF!</f>
        <v>#REF!</v>
      </c>
      <c r="AL16" s="372" t="e">
        <f>#REF!</f>
        <v>#REF!</v>
      </c>
      <c r="AM16" s="372" t="e">
        <f>#REF!</f>
        <v>#REF!</v>
      </c>
      <c r="AN16" s="372" t="e">
        <f>#REF!</f>
        <v>#REF!</v>
      </c>
      <c r="AO16" s="372" t="e">
        <f>#REF!</f>
        <v>#REF!</v>
      </c>
      <c r="AP16" s="373" t="e">
        <f>#REF!</f>
        <v>#REF!</v>
      </c>
      <c r="AQ16" s="374" t="e">
        <f>#REF!</f>
        <v>#REF!</v>
      </c>
      <c r="AR16" s="372" t="e">
        <f>#REF!</f>
        <v>#REF!</v>
      </c>
      <c r="AS16" s="372" t="e">
        <f>#REF!</f>
        <v>#REF!</v>
      </c>
      <c r="AT16" s="372" t="e">
        <f>#REF!</f>
        <v>#REF!</v>
      </c>
      <c r="AU16" s="372" t="e">
        <f>#REF!</f>
        <v>#REF!</v>
      </c>
      <c r="AV16" s="372" t="e">
        <f>#REF!</f>
        <v>#REF!</v>
      </c>
      <c r="AW16" s="372" t="e">
        <f>#REF!</f>
        <v>#REF!</v>
      </c>
      <c r="AX16" s="372" t="e">
        <f>#REF!</f>
        <v>#REF!</v>
      </c>
      <c r="AY16" s="372" t="e">
        <f>#REF!</f>
        <v>#REF!</v>
      </c>
      <c r="AZ16" s="373" t="e">
        <f>#REF!</f>
        <v>#REF!</v>
      </c>
      <c r="BA16" s="374" t="e">
        <f>#REF!</f>
        <v>#REF!</v>
      </c>
      <c r="BB16" s="372" t="e">
        <f>#REF!</f>
        <v>#REF!</v>
      </c>
      <c r="BC16" s="372" t="e">
        <f>#REF!</f>
        <v>#REF!</v>
      </c>
      <c r="BD16" s="372" t="e">
        <f>#REF!</f>
        <v>#REF!</v>
      </c>
      <c r="BE16" s="372" t="e">
        <f>#REF!</f>
        <v>#REF!</v>
      </c>
      <c r="BF16" s="372" t="e">
        <f>#REF!</f>
        <v>#REF!</v>
      </c>
      <c r="BG16" s="372" t="e">
        <f>#REF!</f>
        <v>#REF!</v>
      </c>
      <c r="BH16" s="372" t="e">
        <f>#REF!</f>
        <v>#REF!</v>
      </c>
      <c r="BI16" s="372" t="e">
        <f>#REF!</f>
        <v>#REF!</v>
      </c>
      <c r="BJ16" s="373" t="e">
        <f>#REF!</f>
        <v>#REF!</v>
      </c>
    </row>
    <row r="17" spans="1:62">
      <c r="A17" s="366"/>
      <c r="B17" s="381" t="s">
        <v>485</v>
      </c>
      <c r="C17" s="374">
        <f>'1'!$X$49</f>
        <v>0</v>
      </c>
      <c r="D17" s="372" t="e">
        <f>#REF!</f>
        <v>#REF!</v>
      </c>
      <c r="E17" s="372" t="e">
        <f>#REF!</f>
        <v>#REF!</v>
      </c>
      <c r="F17" s="372" t="e">
        <f>#REF!</f>
        <v>#REF!</v>
      </c>
      <c r="G17" s="372" t="e">
        <f>#REF!</f>
        <v>#REF!</v>
      </c>
      <c r="H17" s="372" t="e">
        <f>#REF!</f>
        <v>#REF!</v>
      </c>
      <c r="I17" s="372" t="e">
        <f>#REF!</f>
        <v>#REF!</v>
      </c>
      <c r="J17" s="372" t="e">
        <f>#REF!</f>
        <v>#REF!</v>
      </c>
      <c r="K17" s="372" t="e">
        <f>#REF!</f>
        <v>#REF!</v>
      </c>
      <c r="L17" s="373" t="e">
        <f>#REF!</f>
        <v>#REF!</v>
      </c>
      <c r="M17" s="374" t="e">
        <f>#REF!</f>
        <v>#REF!</v>
      </c>
      <c r="N17" s="372" t="e">
        <f>#REF!</f>
        <v>#REF!</v>
      </c>
      <c r="O17" s="372" t="e">
        <f>#REF!</f>
        <v>#REF!</v>
      </c>
      <c r="P17" s="372" t="e">
        <f>#REF!</f>
        <v>#REF!</v>
      </c>
      <c r="Q17" s="372" t="e">
        <f>#REF!</f>
        <v>#REF!</v>
      </c>
      <c r="R17" s="372" t="e">
        <f>#REF!</f>
        <v>#REF!</v>
      </c>
      <c r="S17" s="372" t="e">
        <f>#REF!</f>
        <v>#REF!</v>
      </c>
      <c r="T17" s="372" t="e">
        <f>#REF!</f>
        <v>#REF!</v>
      </c>
      <c r="U17" s="372" t="e">
        <f>#REF!</f>
        <v>#REF!</v>
      </c>
      <c r="V17" s="373" t="e">
        <f>#REF!</f>
        <v>#REF!</v>
      </c>
      <c r="W17" s="374" t="e">
        <f>#REF!</f>
        <v>#REF!</v>
      </c>
      <c r="X17" s="372" t="e">
        <f>#REF!</f>
        <v>#REF!</v>
      </c>
      <c r="Y17" s="372" t="e">
        <f>#REF!</f>
        <v>#REF!</v>
      </c>
      <c r="Z17" s="372" t="e">
        <f>#REF!</f>
        <v>#REF!</v>
      </c>
      <c r="AA17" s="372" t="e">
        <f>#REF!</f>
        <v>#REF!</v>
      </c>
      <c r="AB17" s="372" t="e">
        <f>#REF!</f>
        <v>#REF!</v>
      </c>
      <c r="AC17" s="372" t="e">
        <f>#REF!</f>
        <v>#REF!</v>
      </c>
      <c r="AD17" s="372" t="e">
        <f>#REF!</f>
        <v>#REF!</v>
      </c>
      <c r="AE17" s="372" t="e">
        <f>#REF!</f>
        <v>#REF!</v>
      </c>
      <c r="AF17" s="373" t="e">
        <f>#REF!</f>
        <v>#REF!</v>
      </c>
      <c r="AG17" s="374" t="e">
        <f>#REF!</f>
        <v>#REF!</v>
      </c>
      <c r="AH17" s="372" t="e">
        <f>#REF!</f>
        <v>#REF!</v>
      </c>
      <c r="AI17" s="372" t="e">
        <f>#REF!</f>
        <v>#REF!</v>
      </c>
      <c r="AJ17" s="372" t="e">
        <f>#REF!</f>
        <v>#REF!</v>
      </c>
      <c r="AK17" s="372" t="e">
        <f>#REF!</f>
        <v>#REF!</v>
      </c>
      <c r="AL17" s="372" t="e">
        <f>#REF!</f>
        <v>#REF!</v>
      </c>
      <c r="AM17" s="372" t="e">
        <f>#REF!</f>
        <v>#REF!</v>
      </c>
      <c r="AN17" s="372" t="e">
        <f>#REF!</f>
        <v>#REF!</v>
      </c>
      <c r="AO17" s="372" t="e">
        <f>#REF!</f>
        <v>#REF!</v>
      </c>
      <c r="AP17" s="373" t="e">
        <f>#REF!</f>
        <v>#REF!</v>
      </c>
      <c r="AQ17" s="374" t="e">
        <f>#REF!</f>
        <v>#REF!</v>
      </c>
      <c r="AR17" s="372" t="e">
        <f>#REF!</f>
        <v>#REF!</v>
      </c>
      <c r="AS17" s="372" t="e">
        <f>#REF!</f>
        <v>#REF!</v>
      </c>
      <c r="AT17" s="372" t="e">
        <f>#REF!</f>
        <v>#REF!</v>
      </c>
      <c r="AU17" s="372" t="e">
        <f>#REF!</f>
        <v>#REF!</v>
      </c>
      <c r="AV17" s="372" t="e">
        <f>#REF!</f>
        <v>#REF!</v>
      </c>
      <c r="AW17" s="372" t="e">
        <f>#REF!</f>
        <v>#REF!</v>
      </c>
      <c r="AX17" s="372" t="e">
        <f>#REF!</f>
        <v>#REF!</v>
      </c>
      <c r="AY17" s="372" t="e">
        <f>#REF!</f>
        <v>#REF!</v>
      </c>
      <c r="AZ17" s="373" t="e">
        <f>#REF!</f>
        <v>#REF!</v>
      </c>
      <c r="BA17" s="374" t="e">
        <f>#REF!</f>
        <v>#REF!</v>
      </c>
      <c r="BB17" s="372" t="e">
        <f>#REF!</f>
        <v>#REF!</v>
      </c>
      <c r="BC17" s="372" t="e">
        <f>#REF!</f>
        <v>#REF!</v>
      </c>
      <c r="BD17" s="372" t="e">
        <f>#REF!</f>
        <v>#REF!</v>
      </c>
      <c r="BE17" s="372" t="e">
        <f>#REF!</f>
        <v>#REF!</v>
      </c>
      <c r="BF17" s="372" t="e">
        <f>#REF!</f>
        <v>#REF!</v>
      </c>
      <c r="BG17" s="372" t="e">
        <f>#REF!</f>
        <v>#REF!</v>
      </c>
      <c r="BH17" s="372" t="e">
        <f>#REF!</f>
        <v>#REF!</v>
      </c>
      <c r="BI17" s="372" t="e">
        <f>#REF!</f>
        <v>#REF!</v>
      </c>
      <c r="BJ17" s="373" t="e">
        <f>#REF!</f>
        <v>#REF!</v>
      </c>
    </row>
    <row r="18" spans="1:62">
      <c r="A18" s="366"/>
      <c r="B18" s="381" t="s">
        <v>486</v>
      </c>
      <c r="C18" s="374">
        <f>'1'!$X$45</f>
        <v>0</v>
      </c>
      <c r="D18" s="372" t="e">
        <f>#REF!</f>
        <v>#REF!</v>
      </c>
      <c r="E18" s="372" t="e">
        <f>#REF!</f>
        <v>#REF!</v>
      </c>
      <c r="F18" s="372" t="e">
        <f>#REF!</f>
        <v>#REF!</v>
      </c>
      <c r="G18" s="372" t="e">
        <f>#REF!</f>
        <v>#REF!</v>
      </c>
      <c r="H18" s="372" t="e">
        <f>#REF!</f>
        <v>#REF!</v>
      </c>
      <c r="I18" s="372" t="e">
        <f>#REF!</f>
        <v>#REF!</v>
      </c>
      <c r="J18" s="372" t="e">
        <f>#REF!</f>
        <v>#REF!</v>
      </c>
      <c r="K18" s="372" t="e">
        <f>#REF!</f>
        <v>#REF!</v>
      </c>
      <c r="L18" s="373" t="e">
        <f>#REF!</f>
        <v>#REF!</v>
      </c>
      <c r="M18" s="374" t="e">
        <f>#REF!</f>
        <v>#REF!</v>
      </c>
      <c r="N18" s="372" t="e">
        <f>#REF!</f>
        <v>#REF!</v>
      </c>
      <c r="O18" s="372" t="e">
        <f>#REF!</f>
        <v>#REF!</v>
      </c>
      <c r="P18" s="372" t="e">
        <f>#REF!</f>
        <v>#REF!</v>
      </c>
      <c r="Q18" s="372" t="e">
        <f>#REF!</f>
        <v>#REF!</v>
      </c>
      <c r="R18" s="372" t="e">
        <f>#REF!</f>
        <v>#REF!</v>
      </c>
      <c r="S18" s="372" t="e">
        <f>#REF!</f>
        <v>#REF!</v>
      </c>
      <c r="T18" s="372" t="e">
        <f>#REF!</f>
        <v>#REF!</v>
      </c>
      <c r="U18" s="372" t="e">
        <f>#REF!</f>
        <v>#REF!</v>
      </c>
      <c r="V18" s="373" t="e">
        <f>#REF!</f>
        <v>#REF!</v>
      </c>
      <c r="W18" s="374" t="e">
        <f>#REF!</f>
        <v>#REF!</v>
      </c>
      <c r="X18" s="372" t="e">
        <f>#REF!</f>
        <v>#REF!</v>
      </c>
      <c r="Y18" s="372" t="e">
        <f>#REF!</f>
        <v>#REF!</v>
      </c>
      <c r="Z18" s="372" t="e">
        <f>#REF!</f>
        <v>#REF!</v>
      </c>
      <c r="AA18" s="372" t="e">
        <f>#REF!</f>
        <v>#REF!</v>
      </c>
      <c r="AB18" s="372" t="e">
        <f>#REF!</f>
        <v>#REF!</v>
      </c>
      <c r="AC18" s="372" t="e">
        <f>#REF!</f>
        <v>#REF!</v>
      </c>
      <c r="AD18" s="372" t="e">
        <f>#REF!</f>
        <v>#REF!</v>
      </c>
      <c r="AE18" s="372" t="e">
        <f>#REF!</f>
        <v>#REF!</v>
      </c>
      <c r="AF18" s="373" t="e">
        <f>#REF!</f>
        <v>#REF!</v>
      </c>
      <c r="AG18" s="374" t="e">
        <f>#REF!</f>
        <v>#REF!</v>
      </c>
      <c r="AH18" s="372" t="e">
        <f>#REF!</f>
        <v>#REF!</v>
      </c>
      <c r="AI18" s="372" t="e">
        <f>#REF!</f>
        <v>#REF!</v>
      </c>
      <c r="AJ18" s="372" t="e">
        <f>#REF!</f>
        <v>#REF!</v>
      </c>
      <c r="AK18" s="372" t="e">
        <f>#REF!</f>
        <v>#REF!</v>
      </c>
      <c r="AL18" s="372" t="e">
        <f>#REF!</f>
        <v>#REF!</v>
      </c>
      <c r="AM18" s="372" t="e">
        <f>#REF!</f>
        <v>#REF!</v>
      </c>
      <c r="AN18" s="372" t="e">
        <f>#REF!</f>
        <v>#REF!</v>
      </c>
      <c r="AO18" s="372" t="e">
        <f>#REF!</f>
        <v>#REF!</v>
      </c>
      <c r="AP18" s="373" t="e">
        <f>#REF!</f>
        <v>#REF!</v>
      </c>
      <c r="AQ18" s="374" t="e">
        <f>#REF!</f>
        <v>#REF!</v>
      </c>
      <c r="AR18" s="372" t="e">
        <f>#REF!</f>
        <v>#REF!</v>
      </c>
      <c r="AS18" s="372" t="e">
        <f>#REF!</f>
        <v>#REF!</v>
      </c>
      <c r="AT18" s="372" t="e">
        <f>#REF!</f>
        <v>#REF!</v>
      </c>
      <c r="AU18" s="372" t="e">
        <f>#REF!</f>
        <v>#REF!</v>
      </c>
      <c r="AV18" s="372" t="e">
        <f>#REF!</f>
        <v>#REF!</v>
      </c>
      <c r="AW18" s="372" t="e">
        <f>#REF!</f>
        <v>#REF!</v>
      </c>
      <c r="AX18" s="372" t="e">
        <f>#REF!</f>
        <v>#REF!</v>
      </c>
      <c r="AY18" s="372" t="e">
        <f>#REF!</f>
        <v>#REF!</v>
      </c>
      <c r="AZ18" s="373" t="e">
        <f>#REF!</f>
        <v>#REF!</v>
      </c>
      <c r="BA18" s="374" t="e">
        <f>#REF!</f>
        <v>#REF!</v>
      </c>
      <c r="BB18" s="372" t="e">
        <f>#REF!</f>
        <v>#REF!</v>
      </c>
      <c r="BC18" s="372" t="e">
        <f>#REF!</f>
        <v>#REF!</v>
      </c>
      <c r="BD18" s="372" t="e">
        <f>#REF!</f>
        <v>#REF!</v>
      </c>
      <c r="BE18" s="372" t="e">
        <f>#REF!</f>
        <v>#REF!</v>
      </c>
      <c r="BF18" s="372" t="e">
        <f>#REF!</f>
        <v>#REF!</v>
      </c>
      <c r="BG18" s="372" t="e">
        <f>#REF!</f>
        <v>#REF!</v>
      </c>
      <c r="BH18" s="372" t="e">
        <f>#REF!</f>
        <v>#REF!</v>
      </c>
      <c r="BI18" s="372" t="e">
        <f>#REF!</f>
        <v>#REF!</v>
      </c>
      <c r="BJ18" s="373" t="e">
        <f>#REF!</f>
        <v>#REF!</v>
      </c>
    </row>
    <row r="19" spans="1:62">
      <c r="A19" s="366"/>
      <c r="B19" s="381" t="s">
        <v>487</v>
      </c>
      <c r="C19" s="374">
        <f>'1'!$X$46</f>
        <v>0</v>
      </c>
      <c r="D19" s="372" t="e">
        <f>#REF!</f>
        <v>#REF!</v>
      </c>
      <c r="E19" s="372" t="e">
        <f>#REF!</f>
        <v>#REF!</v>
      </c>
      <c r="F19" s="372" t="e">
        <f>#REF!</f>
        <v>#REF!</v>
      </c>
      <c r="G19" s="372" t="e">
        <f>#REF!</f>
        <v>#REF!</v>
      </c>
      <c r="H19" s="372" t="e">
        <f>#REF!</f>
        <v>#REF!</v>
      </c>
      <c r="I19" s="372" t="e">
        <f>#REF!</f>
        <v>#REF!</v>
      </c>
      <c r="J19" s="372" t="e">
        <f>#REF!</f>
        <v>#REF!</v>
      </c>
      <c r="K19" s="372" t="e">
        <f>#REF!</f>
        <v>#REF!</v>
      </c>
      <c r="L19" s="373" t="e">
        <f>#REF!</f>
        <v>#REF!</v>
      </c>
      <c r="M19" s="374" t="e">
        <f>#REF!</f>
        <v>#REF!</v>
      </c>
      <c r="N19" s="372" t="e">
        <f>#REF!</f>
        <v>#REF!</v>
      </c>
      <c r="O19" s="372" t="e">
        <f>#REF!</f>
        <v>#REF!</v>
      </c>
      <c r="P19" s="372" t="e">
        <f>#REF!</f>
        <v>#REF!</v>
      </c>
      <c r="Q19" s="372" t="e">
        <f>#REF!</f>
        <v>#REF!</v>
      </c>
      <c r="R19" s="372" t="e">
        <f>#REF!</f>
        <v>#REF!</v>
      </c>
      <c r="S19" s="372" t="e">
        <f>#REF!</f>
        <v>#REF!</v>
      </c>
      <c r="T19" s="372" t="e">
        <f>#REF!</f>
        <v>#REF!</v>
      </c>
      <c r="U19" s="372" t="e">
        <f>#REF!</f>
        <v>#REF!</v>
      </c>
      <c r="V19" s="373" t="e">
        <f>#REF!</f>
        <v>#REF!</v>
      </c>
      <c r="W19" s="374" t="e">
        <f>#REF!</f>
        <v>#REF!</v>
      </c>
      <c r="X19" s="372" t="e">
        <f>#REF!</f>
        <v>#REF!</v>
      </c>
      <c r="Y19" s="372" t="e">
        <f>#REF!</f>
        <v>#REF!</v>
      </c>
      <c r="Z19" s="372" t="e">
        <f>#REF!</f>
        <v>#REF!</v>
      </c>
      <c r="AA19" s="372" t="e">
        <f>#REF!</f>
        <v>#REF!</v>
      </c>
      <c r="AB19" s="372" t="e">
        <f>#REF!</f>
        <v>#REF!</v>
      </c>
      <c r="AC19" s="372" t="e">
        <f>#REF!</f>
        <v>#REF!</v>
      </c>
      <c r="AD19" s="372" t="e">
        <f>#REF!</f>
        <v>#REF!</v>
      </c>
      <c r="AE19" s="372" t="e">
        <f>#REF!</f>
        <v>#REF!</v>
      </c>
      <c r="AF19" s="373" t="e">
        <f>#REF!</f>
        <v>#REF!</v>
      </c>
      <c r="AG19" s="374" t="e">
        <f>#REF!</f>
        <v>#REF!</v>
      </c>
      <c r="AH19" s="372" t="e">
        <f>#REF!</f>
        <v>#REF!</v>
      </c>
      <c r="AI19" s="372" t="e">
        <f>#REF!</f>
        <v>#REF!</v>
      </c>
      <c r="AJ19" s="372" t="e">
        <f>#REF!</f>
        <v>#REF!</v>
      </c>
      <c r="AK19" s="372" t="e">
        <f>#REF!</f>
        <v>#REF!</v>
      </c>
      <c r="AL19" s="372" t="e">
        <f>#REF!</f>
        <v>#REF!</v>
      </c>
      <c r="AM19" s="372" t="e">
        <f>#REF!</f>
        <v>#REF!</v>
      </c>
      <c r="AN19" s="372" t="e">
        <f>#REF!</f>
        <v>#REF!</v>
      </c>
      <c r="AO19" s="372" t="e">
        <f>#REF!</f>
        <v>#REF!</v>
      </c>
      <c r="AP19" s="373" t="e">
        <f>#REF!</f>
        <v>#REF!</v>
      </c>
      <c r="AQ19" s="374" t="e">
        <f>#REF!</f>
        <v>#REF!</v>
      </c>
      <c r="AR19" s="372" t="e">
        <f>#REF!</f>
        <v>#REF!</v>
      </c>
      <c r="AS19" s="372" t="e">
        <f>#REF!</f>
        <v>#REF!</v>
      </c>
      <c r="AT19" s="372" t="e">
        <f>#REF!</f>
        <v>#REF!</v>
      </c>
      <c r="AU19" s="372" t="e">
        <f>#REF!</f>
        <v>#REF!</v>
      </c>
      <c r="AV19" s="372" t="e">
        <f>#REF!</f>
        <v>#REF!</v>
      </c>
      <c r="AW19" s="372" t="e">
        <f>#REF!</f>
        <v>#REF!</v>
      </c>
      <c r="AX19" s="372" t="e">
        <f>#REF!</f>
        <v>#REF!</v>
      </c>
      <c r="AY19" s="372" t="e">
        <f>#REF!</f>
        <v>#REF!</v>
      </c>
      <c r="AZ19" s="373" t="e">
        <f>#REF!</f>
        <v>#REF!</v>
      </c>
      <c r="BA19" s="374" t="e">
        <f>#REF!</f>
        <v>#REF!</v>
      </c>
      <c r="BB19" s="372" t="e">
        <f>#REF!</f>
        <v>#REF!</v>
      </c>
      <c r="BC19" s="372" t="e">
        <f>#REF!</f>
        <v>#REF!</v>
      </c>
      <c r="BD19" s="372" t="e">
        <f>#REF!</f>
        <v>#REF!</v>
      </c>
      <c r="BE19" s="372" t="e">
        <f>#REF!</f>
        <v>#REF!</v>
      </c>
      <c r="BF19" s="372" t="e">
        <f>#REF!</f>
        <v>#REF!</v>
      </c>
      <c r="BG19" s="372" t="e">
        <f>#REF!</f>
        <v>#REF!</v>
      </c>
      <c r="BH19" s="372" t="e">
        <f>#REF!</f>
        <v>#REF!</v>
      </c>
      <c r="BI19" s="372" t="e">
        <f>#REF!</f>
        <v>#REF!</v>
      </c>
      <c r="BJ19" s="373" t="e">
        <f>#REF!</f>
        <v>#REF!</v>
      </c>
    </row>
    <row r="20" spans="1:62">
      <c r="A20" s="366"/>
      <c r="B20" s="381" t="s">
        <v>488</v>
      </c>
      <c r="C20" s="374">
        <f>'1'!$X$51+'1'!$X$52</f>
        <v>0</v>
      </c>
      <c r="D20" s="372" t="e">
        <f>#REF!+#REF!</f>
        <v>#REF!</v>
      </c>
      <c r="E20" s="372" t="e">
        <f>#REF!+#REF!</f>
        <v>#REF!</v>
      </c>
      <c r="F20" s="372" t="e">
        <f>#REF!+#REF!</f>
        <v>#REF!</v>
      </c>
      <c r="G20" s="372" t="e">
        <f>#REF!+#REF!</f>
        <v>#REF!</v>
      </c>
      <c r="H20" s="372" t="e">
        <f>#REF!+#REF!</f>
        <v>#REF!</v>
      </c>
      <c r="I20" s="372" t="e">
        <f>#REF!+#REF!</f>
        <v>#REF!</v>
      </c>
      <c r="J20" s="372" t="e">
        <f>#REF!+#REF!</f>
        <v>#REF!</v>
      </c>
      <c r="K20" s="372" t="e">
        <f>#REF!+#REF!</f>
        <v>#REF!</v>
      </c>
      <c r="L20" s="373" t="e">
        <f>#REF!+#REF!</f>
        <v>#REF!</v>
      </c>
      <c r="M20" s="374" t="e">
        <f>#REF!+#REF!</f>
        <v>#REF!</v>
      </c>
      <c r="N20" s="372" t="e">
        <f>#REF!+#REF!</f>
        <v>#REF!</v>
      </c>
      <c r="O20" s="372" t="e">
        <f>#REF!+#REF!</f>
        <v>#REF!</v>
      </c>
      <c r="P20" s="372" t="e">
        <f>#REF!+#REF!</f>
        <v>#REF!</v>
      </c>
      <c r="Q20" s="372" t="e">
        <f>#REF!+#REF!</f>
        <v>#REF!</v>
      </c>
      <c r="R20" s="372" t="e">
        <f>#REF!+#REF!</f>
        <v>#REF!</v>
      </c>
      <c r="S20" s="372" t="e">
        <f>#REF!+#REF!</f>
        <v>#REF!</v>
      </c>
      <c r="T20" s="372" t="e">
        <f>#REF!+#REF!</f>
        <v>#REF!</v>
      </c>
      <c r="U20" s="372" t="e">
        <f>#REF!+#REF!</f>
        <v>#REF!</v>
      </c>
      <c r="V20" s="373" t="e">
        <f>#REF!+#REF!</f>
        <v>#REF!</v>
      </c>
      <c r="W20" s="374" t="e">
        <f>#REF!+#REF!</f>
        <v>#REF!</v>
      </c>
      <c r="X20" s="372" t="e">
        <f>#REF!+#REF!</f>
        <v>#REF!</v>
      </c>
      <c r="Y20" s="372" t="e">
        <f>#REF!+#REF!</f>
        <v>#REF!</v>
      </c>
      <c r="Z20" s="372" t="e">
        <f>#REF!+#REF!</f>
        <v>#REF!</v>
      </c>
      <c r="AA20" s="372" t="e">
        <f>#REF!+#REF!</f>
        <v>#REF!</v>
      </c>
      <c r="AB20" s="372" t="e">
        <f>#REF!+#REF!</f>
        <v>#REF!</v>
      </c>
      <c r="AC20" s="372" t="e">
        <f>#REF!+#REF!</f>
        <v>#REF!</v>
      </c>
      <c r="AD20" s="372" t="e">
        <f>#REF!+#REF!</f>
        <v>#REF!</v>
      </c>
      <c r="AE20" s="372" t="e">
        <f>#REF!+#REF!</f>
        <v>#REF!</v>
      </c>
      <c r="AF20" s="373" t="e">
        <f>#REF!+#REF!</f>
        <v>#REF!</v>
      </c>
      <c r="AG20" s="374" t="e">
        <f>#REF!+#REF!</f>
        <v>#REF!</v>
      </c>
      <c r="AH20" s="372" t="e">
        <f>#REF!+#REF!</f>
        <v>#REF!</v>
      </c>
      <c r="AI20" s="372" t="e">
        <f>#REF!+#REF!</f>
        <v>#REF!</v>
      </c>
      <c r="AJ20" s="372" t="e">
        <f>#REF!+#REF!</f>
        <v>#REF!</v>
      </c>
      <c r="AK20" s="372" t="e">
        <f>#REF!+#REF!</f>
        <v>#REF!</v>
      </c>
      <c r="AL20" s="372" t="e">
        <f>#REF!+#REF!</f>
        <v>#REF!</v>
      </c>
      <c r="AM20" s="372" t="e">
        <f>#REF!+#REF!</f>
        <v>#REF!</v>
      </c>
      <c r="AN20" s="372" t="e">
        <f>#REF!+#REF!</f>
        <v>#REF!</v>
      </c>
      <c r="AO20" s="372" t="e">
        <f>#REF!+#REF!</f>
        <v>#REF!</v>
      </c>
      <c r="AP20" s="373" t="e">
        <f>#REF!+#REF!</f>
        <v>#REF!</v>
      </c>
      <c r="AQ20" s="374" t="e">
        <f>#REF!+#REF!</f>
        <v>#REF!</v>
      </c>
      <c r="AR20" s="372" t="e">
        <f>#REF!+#REF!</f>
        <v>#REF!</v>
      </c>
      <c r="AS20" s="372" t="e">
        <f>#REF!+#REF!</f>
        <v>#REF!</v>
      </c>
      <c r="AT20" s="372" t="e">
        <f>#REF!+#REF!</f>
        <v>#REF!</v>
      </c>
      <c r="AU20" s="372" t="e">
        <f>#REF!+#REF!</f>
        <v>#REF!</v>
      </c>
      <c r="AV20" s="372" t="e">
        <f>#REF!+#REF!</f>
        <v>#REF!</v>
      </c>
      <c r="AW20" s="372" t="e">
        <f>#REF!+#REF!</f>
        <v>#REF!</v>
      </c>
      <c r="AX20" s="372" t="e">
        <f>#REF!+#REF!</f>
        <v>#REF!</v>
      </c>
      <c r="AY20" s="372" t="e">
        <f>#REF!+#REF!</f>
        <v>#REF!</v>
      </c>
      <c r="AZ20" s="373" t="e">
        <f>#REF!+#REF!</f>
        <v>#REF!</v>
      </c>
      <c r="BA20" s="374" t="e">
        <f>#REF!+#REF!</f>
        <v>#REF!</v>
      </c>
      <c r="BB20" s="372" t="e">
        <f>#REF!+#REF!</f>
        <v>#REF!</v>
      </c>
      <c r="BC20" s="372" t="e">
        <f>#REF!+#REF!</f>
        <v>#REF!</v>
      </c>
      <c r="BD20" s="372" t="e">
        <f>#REF!+#REF!</f>
        <v>#REF!</v>
      </c>
      <c r="BE20" s="372" t="e">
        <f>#REF!+#REF!</f>
        <v>#REF!</v>
      </c>
      <c r="BF20" s="372" t="e">
        <f>#REF!+#REF!</f>
        <v>#REF!</v>
      </c>
      <c r="BG20" s="372" t="e">
        <f>#REF!+#REF!</f>
        <v>#REF!</v>
      </c>
      <c r="BH20" s="372" t="e">
        <f>#REF!+#REF!</f>
        <v>#REF!</v>
      </c>
      <c r="BI20" s="372" t="e">
        <f>#REF!+#REF!</f>
        <v>#REF!</v>
      </c>
      <c r="BJ20" s="373" t="e">
        <f>#REF!+#REF!</f>
        <v>#REF!</v>
      </c>
    </row>
    <row r="21" spans="1:62">
      <c r="A21" s="366"/>
      <c r="B21" s="381" t="s">
        <v>489</v>
      </c>
      <c r="C21" s="374">
        <f>'1'!$X$50</f>
        <v>0</v>
      </c>
      <c r="D21" s="372" t="e">
        <f>#REF!</f>
        <v>#REF!</v>
      </c>
      <c r="E21" s="372" t="e">
        <f>#REF!</f>
        <v>#REF!</v>
      </c>
      <c r="F21" s="372" t="e">
        <f>#REF!</f>
        <v>#REF!</v>
      </c>
      <c r="G21" s="372" t="e">
        <f>#REF!</f>
        <v>#REF!</v>
      </c>
      <c r="H21" s="372" t="e">
        <f>#REF!</f>
        <v>#REF!</v>
      </c>
      <c r="I21" s="372" t="e">
        <f>#REF!</f>
        <v>#REF!</v>
      </c>
      <c r="J21" s="372" t="e">
        <f>#REF!</f>
        <v>#REF!</v>
      </c>
      <c r="K21" s="372" t="e">
        <f>#REF!</f>
        <v>#REF!</v>
      </c>
      <c r="L21" s="373" t="e">
        <f>#REF!</f>
        <v>#REF!</v>
      </c>
      <c r="M21" s="374" t="e">
        <f>#REF!</f>
        <v>#REF!</v>
      </c>
      <c r="N21" s="372" t="e">
        <f>#REF!</f>
        <v>#REF!</v>
      </c>
      <c r="O21" s="372" t="e">
        <f>#REF!</f>
        <v>#REF!</v>
      </c>
      <c r="P21" s="372" t="e">
        <f>#REF!</f>
        <v>#REF!</v>
      </c>
      <c r="Q21" s="372" t="e">
        <f>#REF!</f>
        <v>#REF!</v>
      </c>
      <c r="R21" s="372" t="e">
        <f>#REF!</f>
        <v>#REF!</v>
      </c>
      <c r="S21" s="372" t="e">
        <f>#REF!</f>
        <v>#REF!</v>
      </c>
      <c r="T21" s="372" t="e">
        <f>#REF!</f>
        <v>#REF!</v>
      </c>
      <c r="U21" s="372" t="e">
        <f>#REF!</f>
        <v>#REF!</v>
      </c>
      <c r="V21" s="373" t="e">
        <f>#REF!</f>
        <v>#REF!</v>
      </c>
      <c r="W21" s="374" t="e">
        <f>#REF!</f>
        <v>#REF!</v>
      </c>
      <c r="X21" s="372" t="e">
        <f>#REF!</f>
        <v>#REF!</v>
      </c>
      <c r="Y21" s="372" t="e">
        <f>#REF!</f>
        <v>#REF!</v>
      </c>
      <c r="Z21" s="372" t="e">
        <f>#REF!</f>
        <v>#REF!</v>
      </c>
      <c r="AA21" s="372" t="e">
        <f>#REF!</f>
        <v>#REF!</v>
      </c>
      <c r="AB21" s="372" t="e">
        <f>#REF!</f>
        <v>#REF!</v>
      </c>
      <c r="AC21" s="372" t="e">
        <f>#REF!</f>
        <v>#REF!</v>
      </c>
      <c r="AD21" s="372" t="e">
        <f>#REF!</f>
        <v>#REF!</v>
      </c>
      <c r="AE21" s="372" t="e">
        <f>#REF!</f>
        <v>#REF!</v>
      </c>
      <c r="AF21" s="373" t="e">
        <f>#REF!</f>
        <v>#REF!</v>
      </c>
      <c r="AG21" s="374" t="e">
        <f>#REF!</f>
        <v>#REF!</v>
      </c>
      <c r="AH21" s="372" t="e">
        <f>#REF!</f>
        <v>#REF!</v>
      </c>
      <c r="AI21" s="372" t="e">
        <f>#REF!</f>
        <v>#REF!</v>
      </c>
      <c r="AJ21" s="372" t="e">
        <f>#REF!</f>
        <v>#REF!</v>
      </c>
      <c r="AK21" s="372" t="e">
        <f>#REF!</f>
        <v>#REF!</v>
      </c>
      <c r="AL21" s="372" t="e">
        <f>#REF!</f>
        <v>#REF!</v>
      </c>
      <c r="AM21" s="372" t="e">
        <f>#REF!</f>
        <v>#REF!</v>
      </c>
      <c r="AN21" s="372" t="e">
        <f>#REF!</f>
        <v>#REF!</v>
      </c>
      <c r="AO21" s="372" t="e">
        <f>#REF!</f>
        <v>#REF!</v>
      </c>
      <c r="AP21" s="373" t="e">
        <f>#REF!</f>
        <v>#REF!</v>
      </c>
      <c r="AQ21" s="374" t="e">
        <f>#REF!</f>
        <v>#REF!</v>
      </c>
      <c r="AR21" s="372" t="e">
        <f>#REF!</f>
        <v>#REF!</v>
      </c>
      <c r="AS21" s="372" t="e">
        <f>#REF!</f>
        <v>#REF!</v>
      </c>
      <c r="AT21" s="372" t="e">
        <f>#REF!</f>
        <v>#REF!</v>
      </c>
      <c r="AU21" s="372" t="e">
        <f>#REF!</f>
        <v>#REF!</v>
      </c>
      <c r="AV21" s="372" t="e">
        <f>#REF!</f>
        <v>#REF!</v>
      </c>
      <c r="AW21" s="372" t="e">
        <f>#REF!</f>
        <v>#REF!</v>
      </c>
      <c r="AX21" s="372" t="e">
        <f>#REF!</f>
        <v>#REF!</v>
      </c>
      <c r="AY21" s="372" t="e">
        <f>#REF!</f>
        <v>#REF!</v>
      </c>
      <c r="AZ21" s="373" t="e">
        <f>#REF!</f>
        <v>#REF!</v>
      </c>
      <c r="BA21" s="374" t="e">
        <f>#REF!</f>
        <v>#REF!</v>
      </c>
      <c r="BB21" s="372" t="e">
        <f>#REF!</f>
        <v>#REF!</v>
      </c>
      <c r="BC21" s="372" t="e">
        <f>#REF!</f>
        <v>#REF!</v>
      </c>
      <c r="BD21" s="372" t="e">
        <f>#REF!</f>
        <v>#REF!</v>
      </c>
      <c r="BE21" s="372" t="e">
        <f>#REF!</f>
        <v>#REF!</v>
      </c>
      <c r="BF21" s="372" t="e">
        <f>#REF!</f>
        <v>#REF!</v>
      </c>
      <c r="BG21" s="372" t="e">
        <f>#REF!</f>
        <v>#REF!</v>
      </c>
      <c r="BH21" s="372" t="e">
        <f>#REF!</f>
        <v>#REF!</v>
      </c>
      <c r="BI21" s="372" t="e">
        <f>#REF!</f>
        <v>#REF!</v>
      </c>
      <c r="BJ21" s="373" t="e">
        <f>#REF!</f>
        <v>#REF!</v>
      </c>
    </row>
    <row r="22" spans="1:62">
      <c r="A22" s="366"/>
      <c r="B22" s="381" t="s">
        <v>490</v>
      </c>
      <c r="C22" s="375">
        <f>'1'!$X$53</f>
        <v>0</v>
      </c>
      <c r="D22" s="376" t="e">
        <f>#REF!</f>
        <v>#REF!</v>
      </c>
      <c r="E22" s="376" t="e">
        <f>#REF!</f>
        <v>#REF!</v>
      </c>
      <c r="F22" s="376" t="e">
        <f>#REF!</f>
        <v>#REF!</v>
      </c>
      <c r="G22" s="376" t="e">
        <f>#REF!</f>
        <v>#REF!</v>
      </c>
      <c r="H22" s="376" t="e">
        <f>#REF!</f>
        <v>#REF!</v>
      </c>
      <c r="I22" s="376" t="e">
        <f>#REF!</f>
        <v>#REF!</v>
      </c>
      <c r="J22" s="376" t="e">
        <f>#REF!</f>
        <v>#REF!</v>
      </c>
      <c r="K22" s="376" t="e">
        <f>#REF!</f>
        <v>#REF!</v>
      </c>
      <c r="L22" s="377" t="e">
        <f>#REF!</f>
        <v>#REF!</v>
      </c>
      <c r="M22" s="378" t="e">
        <f>#REF!</f>
        <v>#REF!</v>
      </c>
      <c r="N22" s="376" t="e">
        <f>#REF!</f>
        <v>#REF!</v>
      </c>
      <c r="O22" s="376" t="e">
        <f>#REF!</f>
        <v>#REF!</v>
      </c>
      <c r="P22" s="376" t="e">
        <f>#REF!</f>
        <v>#REF!</v>
      </c>
      <c r="Q22" s="376" t="e">
        <f>#REF!</f>
        <v>#REF!</v>
      </c>
      <c r="R22" s="376" t="e">
        <f>#REF!</f>
        <v>#REF!</v>
      </c>
      <c r="S22" s="376" t="e">
        <f>#REF!</f>
        <v>#REF!</v>
      </c>
      <c r="T22" s="376" t="e">
        <f>#REF!</f>
        <v>#REF!</v>
      </c>
      <c r="U22" s="376" t="e">
        <f>#REF!</f>
        <v>#REF!</v>
      </c>
      <c r="V22" s="377" t="e">
        <f>#REF!</f>
        <v>#REF!</v>
      </c>
      <c r="W22" s="378" t="e">
        <f>#REF!</f>
        <v>#REF!</v>
      </c>
      <c r="X22" s="376" t="e">
        <f>#REF!</f>
        <v>#REF!</v>
      </c>
      <c r="Y22" s="376" t="e">
        <f>#REF!</f>
        <v>#REF!</v>
      </c>
      <c r="Z22" s="376" t="e">
        <f>#REF!</f>
        <v>#REF!</v>
      </c>
      <c r="AA22" s="376" t="e">
        <f>#REF!</f>
        <v>#REF!</v>
      </c>
      <c r="AB22" s="376" t="e">
        <f>#REF!</f>
        <v>#REF!</v>
      </c>
      <c r="AC22" s="376" t="e">
        <f>#REF!</f>
        <v>#REF!</v>
      </c>
      <c r="AD22" s="376" t="e">
        <f>#REF!</f>
        <v>#REF!</v>
      </c>
      <c r="AE22" s="376" t="e">
        <f>#REF!</f>
        <v>#REF!</v>
      </c>
      <c r="AF22" s="377" t="e">
        <f>#REF!</f>
        <v>#REF!</v>
      </c>
      <c r="AG22" s="378" t="e">
        <f>#REF!</f>
        <v>#REF!</v>
      </c>
      <c r="AH22" s="376" t="e">
        <f>#REF!</f>
        <v>#REF!</v>
      </c>
      <c r="AI22" s="376" t="e">
        <f>#REF!</f>
        <v>#REF!</v>
      </c>
      <c r="AJ22" s="376" t="e">
        <f>#REF!</f>
        <v>#REF!</v>
      </c>
      <c r="AK22" s="376" t="e">
        <f>#REF!</f>
        <v>#REF!</v>
      </c>
      <c r="AL22" s="376" t="e">
        <f>#REF!</f>
        <v>#REF!</v>
      </c>
      <c r="AM22" s="376" t="e">
        <f>#REF!</f>
        <v>#REF!</v>
      </c>
      <c r="AN22" s="376" t="e">
        <f>#REF!</f>
        <v>#REF!</v>
      </c>
      <c r="AO22" s="376" t="e">
        <f>#REF!</f>
        <v>#REF!</v>
      </c>
      <c r="AP22" s="377" t="e">
        <f>#REF!</f>
        <v>#REF!</v>
      </c>
      <c r="AQ22" s="378" t="e">
        <f>#REF!</f>
        <v>#REF!</v>
      </c>
      <c r="AR22" s="376" t="e">
        <f>#REF!</f>
        <v>#REF!</v>
      </c>
      <c r="AS22" s="376" t="e">
        <f>#REF!</f>
        <v>#REF!</v>
      </c>
      <c r="AT22" s="376" t="e">
        <f>#REF!</f>
        <v>#REF!</v>
      </c>
      <c r="AU22" s="376" t="e">
        <f>#REF!</f>
        <v>#REF!</v>
      </c>
      <c r="AV22" s="376" t="e">
        <f>#REF!</f>
        <v>#REF!</v>
      </c>
      <c r="AW22" s="376" t="e">
        <f>#REF!</f>
        <v>#REF!</v>
      </c>
      <c r="AX22" s="376" t="e">
        <f>#REF!</f>
        <v>#REF!</v>
      </c>
      <c r="AY22" s="376" t="e">
        <f>#REF!</f>
        <v>#REF!</v>
      </c>
      <c r="AZ22" s="377" t="e">
        <f>#REF!</f>
        <v>#REF!</v>
      </c>
      <c r="BA22" s="378" t="e">
        <f>#REF!</f>
        <v>#REF!</v>
      </c>
      <c r="BB22" s="376" t="e">
        <f>#REF!</f>
        <v>#REF!</v>
      </c>
      <c r="BC22" s="376" t="e">
        <f>#REF!</f>
        <v>#REF!</v>
      </c>
      <c r="BD22" s="376" t="e">
        <f>#REF!</f>
        <v>#REF!</v>
      </c>
      <c r="BE22" s="376" t="e">
        <f>#REF!</f>
        <v>#REF!</v>
      </c>
      <c r="BF22" s="376" t="e">
        <f>#REF!</f>
        <v>#REF!</v>
      </c>
      <c r="BG22" s="376" t="e">
        <f>#REF!</f>
        <v>#REF!</v>
      </c>
      <c r="BH22" s="376" t="e">
        <f>#REF!</f>
        <v>#REF!</v>
      </c>
      <c r="BI22" s="376" t="e">
        <f>#REF!</f>
        <v>#REF!</v>
      </c>
      <c r="BJ22" s="377" t="e">
        <f>#REF!</f>
        <v>#REF!</v>
      </c>
    </row>
    <row r="23" spans="1:62">
      <c r="A23" s="366"/>
      <c r="B23" s="366"/>
      <c r="C23" s="385"/>
      <c r="D23" s="385"/>
      <c r="E23" s="385"/>
      <c r="F23" s="385"/>
      <c r="G23" s="385"/>
      <c r="H23" s="385"/>
      <c r="I23" s="385"/>
      <c r="J23" s="385"/>
      <c r="K23" s="385"/>
      <c r="L23" s="385"/>
      <c r="M23" s="385"/>
      <c r="N23" s="385"/>
      <c r="O23" s="385"/>
      <c r="P23" s="385"/>
      <c r="Q23" s="385"/>
    </row>
    <row r="24" spans="1:62">
      <c r="A24" s="366"/>
      <c r="B24" s="366"/>
      <c r="C24" s="385"/>
      <c r="D24" s="385"/>
      <c r="E24" s="385"/>
      <c r="F24" s="385"/>
      <c r="G24" s="385"/>
      <c r="H24" s="385"/>
      <c r="I24" s="385"/>
      <c r="J24" s="385"/>
      <c r="K24" s="385"/>
      <c r="L24" s="385"/>
      <c r="M24" s="385"/>
      <c r="N24" s="385"/>
      <c r="O24" s="385"/>
      <c r="P24" s="385"/>
      <c r="Q24" s="385"/>
    </row>
    <row r="25" spans="1:62">
      <c r="A25" s="386" t="s">
        <v>492</v>
      </c>
      <c r="B25" s="387"/>
      <c r="C25" s="388">
        <f>'1'!$J$56</f>
        <v>0</v>
      </c>
      <c r="D25" s="389" t="e">
        <f>#REF!</f>
        <v>#REF!</v>
      </c>
      <c r="E25" s="389" t="e">
        <f>#REF!</f>
        <v>#REF!</v>
      </c>
      <c r="F25" s="389" t="e">
        <f>#REF!</f>
        <v>#REF!</v>
      </c>
      <c r="G25" s="389" t="e">
        <f>#REF!</f>
        <v>#REF!</v>
      </c>
      <c r="H25" s="389" t="e">
        <f>#REF!</f>
        <v>#REF!</v>
      </c>
      <c r="I25" s="389" t="e">
        <f>#REF!</f>
        <v>#REF!</v>
      </c>
      <c r="J25" s="389" t="e">
        <f>#REF!</f>
        <v>#REF!</v>
      </c>
      <c r="K25" s="389" t="e">
        <f>#REF!</f>
        <v>#REF!</v>
      </c>
      <c r="L25" s="390" t="e">
        <f>#REF!</f>
        <v>#REF!</v>
      </c>
      <c r="M25" s="388" t="e">
        <f>#REF!</f>
        <v>#REF!</v>
      </c>
      <c r="N25" s="389" t="e">
        <f>#REF!</f>
        <v>#REF!</v>
      </c>
      <c r="O25" s="389" t="e">
        <f>#REF!</f>
        <v>#REF!</v>
      </c>
      <c r="P25" s="389" t="e">
        <f>#REF!</f>
        <v>#REF!</v>
      </c>
      <c r="Q25" s="389" t="e">
        <f>#REF!</f>
        <v>#REF!</v>
      </c>
      <c r="R25" s="389" t="e">
        <f>#REF!</f>
        <v>#REF!</v>
      </c>
      <c r="S25" s="389" t="e">
        <f>#REF!</f>
        <v>#REF!</v>
      </c>
      <c r="T25" s="389" t="e">
        <f>#REF!</f>
        <v>#REF!</v>
      </c>
      <c r="U25" s="389" t="e">
        <f>#REF!</f>
        <v>#REF!</v>
      </c>
      <c r="V25" s="390" t="e">
        <f>#REF!</f>
        <v>#REF!</v>
      </c>
      <c r="W25" s="388" t="e">
        <f>#REF!</f>
        <v>#REF!</v>
      </c>
      <c r="X25" s="389" t="e">
        <f>#REF!</f>
        <v>#REF!</v>
      </c>
      <c r="Y25" s="389" t="e">
        <f>#REF!</f>
        <v>#REF!</v>
      </c>
      <c r="Z25" s="389" t="e">
        <f>#REF!</f>
        <v>#REF!</v>
      </c>
      <c r="AA25" s="389" t="e">
        <f>#REF!</f>
        <v>#REF!</v>
      </c>
      <c r="AB25" s="389" t="e">
        <f>#REF!</f>
        <v>#REF!</v>
      </c>
      <c r="AC25" s="389" t="e">
        <f>#REF!</f>
        <v>#REF!</v>
      </c>
      <c r="AD25" s="389" t="e">
        <f>#REF!</f>
        <v>#REF!</v>
      </c>
      <c r="AE25" s="389" t="e">
        <f>#REF!</f>
        <v>#REF!</v>
      </c>
      <c r="AF25" s="390" t="e">
        <f>#REF!</f>
        <v>#REF!</v>
      </c>
      <c r="AG25" s="388" t="e">
        <f>#REF!</f>
        <v>#REF!</v>
      </c>
      <c r="AH25" s="389" t="e">
        <f>#REF!</f>
        <v>#REF!</v>
      </c>
      <c r="AI25" s="389" t="e">
        <f>#REF!</f>
        <v>#REF!</v>
      </c>
      <c r="AJ25" s="389" t="e">
        <f>#REF!</f>
        <v>#REF!</v>
      </c>
      <c r="AK25" s="389" t="e">
        <f>#REF!</f>
        <v>#REF!</v>
      </c>
      <c r="AL25" s="389" t="e">
        <f>#REF!</f>
        <v>#REF!</v>
      </c>
      <c r="AM25" s="389" t="e">
        <f>#REF!</f>
        <v>#REF!</v>
      </c>
      <c r="AN25" s="389" t="e">
        <f>#REF!</f>
        <v>#REF!</v>
      </c>
      <c r="AO25" s="389" t="e">
        <f>#REF!</f>
        <v>#REF!</v>
      </c>
      <c r="AP25" s="390" t="e">
        <f>#REF!</f>
        <v>#REF!</v>
      </c>
      <c r="AQ25" s="388" t="e">
        <f>#REF!</f>
        <v>#REF!</v>
      </c>
      <c r="AR25" s="389" t="e">
        <f>#REF!</f>
        <v>#REF!</v>
      </c>
      <c r="AS25" s="389" t="e">
        <f>#REF!</f>
        <v>#REF!</v>
      </c>
      <c r="AT25" s="389" t="e">
        <f>#REF!</f>
        <v>#REF!</v>
      </c>
      <c r="AU25" s="389" t="e">
        <f>#REF!</f>
        <v>#REF!</v>
      </c>
      <c r="AV25" s="389" t="e">
        <f>#REF!</f>
        <v>#REF!</v>
      </c>
      <c r="AW25" s="389" t="e">
        <f>#REF!</f>
        <v>#REF!</v>
      </c>
      <c r="AX25" s="389" t="e">
        <f>#REF!</f>
        <v>#REF!</v>
      </c>
      <c r="AY25" s="389" t="e">
        <f>#REF!</f>
        <v>#REF!</v>
      </c>
      <c r="AZ25" s="390" t="e">
        <f>#REF!</f>
        <v>#REF!</v>
      </c>
      <c r="BA25" s="388" t="e">
        <f>#REF!</f>
        <v>#REF!</v>
      </c>
      <c r="BB25" s="389" t="e">
        <f>#REF!</f>
        <v>#REF!</v>
      </c>
      <c r="BC25" s="389" t="e">
        <f>#REF!</f>
        <v>#REF!</v>
      </c>
      <c r="BD25" s="389" t="e">
        <f>#REF!</f>
        <v>#REF!</v>
      </c>
      <c r="BE25" s="389" t="e">
        <f>#REF!</f>
        <v>#REF!</v>
      </c>
      <c r="BF25" s="389" t="e">
        <f>#REF!</f>
        <v>#REF!</v>
      </c>
      <c r="BG25" s="389" t="e">
        <f>#REF!</f>
        <v>#REF!</v>
      </c>
      <c r="BH25" s="389" t="e">
        <f>#REF!</f>
        <v>#REF!</v>
      </c>
      <c r="BI25" s="389" t="e">
        <f>#REF!</f>
        <v>#REF!</v>
      </c>
      <c r="BJ25" s="390" t="e">
        <f>#REF!</f>
        <v>#REF!</v>
      </c>
    </row>
    <row r="27" spans="1:62">
      <c r="A27" t="s">
        <v>493</v>
      </c>
      <c r="C27" s="366">
        <f>SUM(C2:C11)+SUM(C13:C22)</f>
        <v>0</v>
      </c>
      <c r="D27" s="366" t="e">
        <f t="shared" ref="D27:BJ27" si="0">SUM(D2:D11)+SUM(D13:D22)</f>
        <v>#REF!</v>
      </c>
      <c r="E27" s="366" t="e">
        <f t="shared" si="0"/>
        <v>#REF!</v>
      </c>
      <c r="F27" s="366" t="e">
        <f t="shared" si="0"/>
        <v>#REF!</v>
      </c>
      <c r="G27" s="366" t="e">
        <f t="shared" si="0"/>
        <v>#REF!</v>
      </c>
      <c r="H27" s="366" t="e">
        <f t="shared" si="0"/>
        <v>#REF!</v>
      </c>
      <c r="I27" s="366" t="e">
        <f t="shared" si="0"/>
        <v>#REF!</v>
      </c>
      <c r="J27" s="366" t="e">
        <f t="shared" si="0"/>
        <v>#REF!</v>
      </c>
      <c r="K27" s="366" t="e">
        <f t="shared" si="0"/>
        <v>#REF!</v>
      </c>
      <c r="L27" s="366" t="e">
        <f t="shared" si="0"/>
        <v>#REF!</v>
      </c>
      <c r="M27" s="366" t="e">
        <f t="shared" si="0"/>
        <v>#REF!</v>
      </c>
      <c r="N27" s="366" t="e">
        <f t="shared" si="0"/>
        <v>#REF!</v>
      </c>
      <c r="O27" s="366" t="e">
        <f t="shared" si="0"/>
        <v>#REF!</v>
      </c>
      <c r="P27" s="366" t="e">
        <f t="shared" si="0"/>
        <v>#REF!</v>
      </c>
      <c r="Q27" s="366" t="e">
        <f t="shared" si="0"/>
        <v>#REF!</v>
      </c>
      <c r="R27" s="366" t="e">
        <f t="shared" si="0"/>
        <v>#REF!</v>
      </c>
      <c r="S27" s="366" t="e">
        <f t="shared" si="0"/>
        <v>#REF!</v>
      </c>
      <c r="T27" s="366" t="e">
        <f t="shared" si="0"/>
        <v>#REF!</v>
      </c>
      <c r="U27" s="366" t="e">
        <f t="shared" si="0"/>
        <v>#REF!</v>
      </c>
      <c r="V27" s="366" t="e">
        <f t="shared" si="0"/>
        <v>#REF!</v>
      </c>
      <c r="W27" s="366" t="e">
        <f t="shared" si="0"/>
        <v>#REF!</v>
      </c>
      <c r="X27" s="366" t="e">
        <f t="shared" si="0"/>
        <v>#REF!</v>
      </c>
      <c r="Y27" s="366" t="e">
        <f t="shared" si="0"/>
        <v>#REF!</v>
      </c>
      <c r="Z27" s="366" t="e">
        <f t="shared" si="0"/>
        <v>#REF!</v>
      </c>
      <c r="AA27" s="366" t="e">
        <f t="shared" si="0"/>
        <v>#REF!</v>
      </c>
      <c r="AB27" s="366" t="e">
        <f t="shared" si="0"/>
        <v>#REF!</v>
      </c>
      <c r="AC27" s="366" t="e">
        <f t="shared" si="0"/>
        <v>#REF!</v>
      </c>
      <c r="AD27" s="366" t="e">
        <f t="shared" si="0"/>
        <v>#REF!</v>
      </c>
      <c r="AE27" s="366" t="e">
        <f t="shared" si="0"/>
        <v>#REF!</v>
      </c>
      <c r="AF27" s="366" t="e">
        <f t="shared" si="0"/>
        <v>#REF!</v>
      </c>
      <c r="AG27" s="366" t="e">
        <f t="shared" si="0"/>
        <v>#REF!</v>
      </c>
      <c r="AH27" s="366" t="e">
        <f t="shared" si="0"/>
        <v>#REF!</v>
      </c>
      <c r="AI27" s="366" t="e">
        <f t="shared" si="0"/>
        <v>#REF!</v>
      </c>
      <c r="AJ27" s="366" t="e">
        <f t="shared" si="0"/>
        <v>#REF!</v>
      </c>
      <c r="AK27" s="366" t="e">
        <f t="shared" si="0"/>
        <v>#REF!</v>
      </c>
      <c r="AL27" s="366" t="e">
        <f t="shared" si="0"/>
        <v>#REF!</v>
      </c>
      <c r="AM27" s="366" t="e">
        <f t="shared" si="0"/>
        <v>#REF!</v>
      </c>
      <c r="AN27" s="366" t="e">
        <f t="shared" si="0"/>
        <v>#REF!</v>
      </c>
      <c r="AO27" s="366" t="e">
        <f t="shared" si="0"/>
        <v>#REF!</v>
      </c>
      <c r="AP27" s="366" t="e">
        <f t="shared" si="0"/>
        <v>#REF!</v>
      </c>
      <c r="AQ27" s="366" t="e">
        <f t="shared" si="0"/>
        <v>#REF!</v>
      </c>
      <c r="AR27" s="366" t="e">
        <f t="shared" si="0"/>
        <v>#REF!</v>
      </c>
      <c r="AS27" s="366" t="e">
        <f t="shared" si="0"/>
        <v>#REF!</v>
      </c>
      <c r="AT27" s="366" t="e">
        <f t="shared" si="0"/>
        <v>#REF!</v>
      </c>
      <c r="AU27" s="366" t="e">
        <f t="shared" si="0"/>
        <v>#REF!</v>
      </c>
      <c r="AV27" s="366" t="e">
        <f t="shared" si="0"/>
        <v>#REF!</v>
      </c>
      <c r="AW27" s="366" t="e">
        <f t="shared" si="0"/>
        <v>#REF!</v>
      </c>
      <c r="AX27" s="366" t="e">
        <f t="shared" si="0"/>
        <v>#REF!</v>
      </c>
      <c r="AY27" s="366" t="e">
        <f t="shared" si="0"/>
        <v>#REF!</v>
      </c>
      <c r="AZ27" s="366" t="e">
        <f t="shared" si="0"/>
        <v>#REF!</v>
      </c>
      <c r="BA27" s="366" t="e">
        <f t="shared" si="0"/>
        <v>#REF!</v>
      </c>
      <c r="BB27" s="366" t="e">
        <f t="shared" si="0"/>
        <v>#REF!</v>
      </c>
      <c r="BC27" s="366" t="e">
        <f t="shared" si="0"/>
        <v>#REF!</v>
      </c>
      <c r="BD27" s="366" t="e">
        <f t="shared" si="0"/>
        <v>#REF!</v>
      </c>
      <c r="BE27" s="366" t="e">
        <f t="shared" si="0"/>
        <v>#REF!</v>
      </c>
      <c r="BF27" s="366" t="e">
        <f t="shared" si="0"/>
        <v>#REF!</v>
      </c>
      <c r="BG27" s="366" t="e">
        <f t="shared" si="0"/>
        <v>#REF!</v>
      </c>
      <c r="BH27" s="366" t="e">
        <f t="shared" si="0"/>
        <v>#REF!</v>
      </c>
      <c r="BI27" s="366" t="e">
        <f t="shared" si="0"/>
        <v>#REF!</v>
      </c>
      <c r="BJ27" s="366" t="e">
        <f t="shared" si="0"/>
        <v>#REF!</v>
      </c>
    </row>
    <row r="29" spans="1:62" s="442" customFormat="1">
      <c r="A29" s="442" t="s">
        <v>505</v>
      </c>
      <c r="C29" s="442" t="str">
        <f ca="1">IF(COUNTA(INDIRECT("'" &amp; C$1 &amp; "'!I12:I39"))=0, "", MAX(INDIRECT("'" &amp; C$1 &amp; "'!I12:I39")))</f>
        <v/>
      </c>
      <c r="D29" s="442" t="str">
        <f t="shared" ref="D29:BJ29" ca="1" si="1">IF(COUNTA(INDIRECT("'" &amp; D$1 &amp; "'!I12:I39"))=0, "", MAX(INDIRECT("'" &amp; D$1 &amp; "'!I12:I39")))</f>
        <v/>
      </c>
      <c r="E29" s="442" t="str">
        <f t="shared" ca="1" si="1"/>
        <v/>
      </c>
      <c r="F29" s="442" t="str">
        <f t="shared" ca="1" si="1"/>
        <v/>
      </c>
      <c r="G29" s="442" t="str">
        <f t="shared" ca="1" si="1"/>
        <v/>
      </c>
      <c r="H29" s="442" t="str">
        <f t="shared" ca="1" si="1"/>
        <v/>
      </c>
      <c r="I29" s="442" t="str">
        <f t="shared" ca="1" si="1"/>
        <v/>
      </c>
      <c r="J29" s="442" t="str">
        <f t="shared" ca="1" si="1"/>
        <v/>
      </c>
      <c r="K29" s="442" t="str">
        <f t="shared" ca="1" si="1"/>
        <v/>
      </c>
      <c r="L29" s="442" t="str">
        <f t="shared" ca="1" si="1"/>
        <v/>
      </c>
      <c r="M29" s="442" t="str">
        <f t="shared" ca="1" si="1"/>
        <v/>
      </c>
      <c r="N29" s="442" t="str">
        <f t="shared" ca="1" si="1"/>
        <v/>
      </c>
      <c r="O29" s="442" t="str">
        <f t="shared" ca="1" si="1"/>
        <v/>
      </c>
      <c r="P29" s="442" t="str">
        <f t="shared" ca="1" si="1"/>
        <v/>
      </c>
      <c r="Q29" s="442" t="str">
        <f t="shared" ca="1" si="1"/>
        <v/>
      </c>
      <c r="R29" s="442" t="str">
        <f t="shared" ca="1" si="1"/>
        <v/>
      </c>
      <c r="S29" s="442" t="str">
        <f t="shared" ca="1" si="1"/>
        <v/>
      </c>
      <c r="T29" s="442" t="str">
        <f t="shared" ca="1" si="1"/>
        <v/>
      </c>
      <c r="U29" s="442" t="str">
        <f t="shared" ca="1" si="1"/>
        <v/>
      </c>
      <c r="V29" s="442" t="str">
        <f t="shared" ca="1" si="1"/>
        <v/>
      </c>
      <c r="W29" s="442" t="str">
        <f t="shared" ca="1" si="1"/>
        <v/>
      </c>
      <c r="X29" s="442" t="str">
        <f t="shared" ca="1" si="1"/>
        <v/>
      </c>
      <c r="Y29" s="442" t="str">
        <f t="shared" ca="1" si="1"/>
        <v/>
      </c>
      <c r="Z29" s="442" t="str">
        <f t="shared" ca="1" si="1"/>
        <v/>
      </c>
      <c r="AA29" s="442" t="str">
        <f t="shared" ca="1" si="1"/>
        <v/>
      </c>
      <c r="AB29" s="442" t="str">
        <f t="shared" ca="1" si="1"/>
        <v/>
      </c>
      <c r="AC29" s="442" t="str">
        <f t="shared" ca="1" si="1"/>
        <v/>
      </c>
      <c r="AD29" s="442" t="str">
        <f t="shared" ca="1" si="1"/>
        <v/>
      </c>
      <c r="AE29" s="442" t="str">
        <f t="shared" ca="1" si="1"/>
        <v/>
      </c>
      <c r="AF29" s="442" t="str">
        <f t="shared" ca="1" si="1"/>
        <v/>
      </c>
      <c r="AG29" s="442" t="str">
        <f t="shared" ca="1" si="1"/>
        <v/>
      </c>
      <c r="AH29" s="442" t="str">
        <f t="shared" ca="1" si="1"/>
        <v/>
      </c>
      <c r="AI29" s="442" t="str">
        <f t="shared" ca="1" si="1"/>
        <v/>
      </c>
      <c r="AJ29" s="442" t="str">
        <f t="shared" ca="1" si="1"/>
        <v/>
      </c>
      <c r="AK29" s="442" t="str">
        <f t="shared" ca="1" si="1"/>
        <v/>
      </c>
      <c r="AL29" s="442" t="str">
        <f t="shared" ca="1" si="1"/>
        <v/>
      </c>
      <c r="AM29" s="442" t="str">
        <f t="shared" ca="1" si="1"/>
        <v/>
      </c>
      <c r="AN29" s="442" t="str">
        <f t="shared" ca="1" si="1"/>
        <v/>
      </c>
      <c r="AO29" s="442" t="str">
        <f t="shared" ca="1" si="1"/>
        <v/>
      </c>
      <c r="AP29" s="442" t="str">
        <f t="shared" ca="1" si="1"/>
        <v/>
      </c>
      <c r="AQ29" s="442" t="str">
        <f t="shared" ca="1" si="1"/>
        <v/>
      </c>
      <c r="AR29" s="442" t="str">
        <f t="shared" ca="1" si="1"/>
        <v/>
      </c>
      <c r="AS29" s="442" t="str">
        <f t="shared" ca="1" si="1"/>
        <v/>
      </c>
      <c r="AT29" s="442" t="str">
        <f t="shared" ca="1" si="1"/>
        <v/>
      </c>
      <c r="AU29" s="442" t="str">
        <f t="shared" ca="1" si="1"/>
        <v/>
      </c>
      <c r="AV29" s="442" t="str">
        <f t="shared" ca="1" si="1"/>
        <v/>
      </c>
      <c r="AW29" s="442" t="str">
        <f t="shared" ca="1" si="1"/>
        <v/>
      </c>
      <c r="AX29" s="442" t="str">
        <f t="shared" ca="1" si="1"/>
        <v/>
      </c>
      <c r="AY29" s="442" t="str">
        <f t="shared" ca="1" si="1"/>
        <v/>
      </c>
      <c r="AZ29" s="442" t="str">
        <f t="shared" ca="1" si="1"/>
        <v/>
      </c>
      <c r="BA29" s="442" t="str">
        <f t="shared" ca="1" si="1"/>
        <v/>
      </c>
      <c r="BB29" s="442" t="str">
        <f t="shared" ca="1" si="1"/>
        <v/>
      </c>
      <c r="BC29" s="442" t="str">
        <f t="shared" ca="1" si="1"/>
        <v/>
      </c>
      <c r="BD29" s="442" t="str">
        <f t="shared" ca="1" si="1"/>
        <v/>
      </c>
      <c r="BE29" s="442" t="str">
        <f t="shared" ca="1" si="1"/>
        <v/>
      </c>
      <c r="BF29" s="442" t="str">
        <f t="shared" ca="1" si="1"/>
        <v/>
      </c>
      <c r="BG29" s="442" t="str">
        <f t="shared" ca="1" si="1"/>
        <v/>
      </c>
      <c r="BH29" s="442" t="str">
        <f t="shared" ca="1" si="1"/>
        <v/>
      </c>
      <c r="BI29" s="442" t="str">
        <f t="shared" ca="1" si="1"/>
        <v/>
      </c>
      <c r="BJ29" s="442" t="str">
        <f t="shared" ca="1" si="1"/>
        <v/>
      </c>
    </row>
  </sheetData>
  <sheetProtection algorithmName="SHA-512" hashValue="5ckQ7KV2UwndyPvzMyC99W7B15rsh6/UQXvGdicIsArDiIomJarpjUZYfzP+ZvY+fOzWFwf0MJ5w3eTRP/9pgg==" saltValue="33BROf1iP6NmVbPajWoFmA==" spinCount="100000" sheet="1" formatCells="0" formatColumns="0" formatRows="0" insertColumns="0" insertRows="0" insertHyperlinks="0" deleteColumns="0" deleteRows="0" sort="0" autoFilter="0" pivotTables="0"/>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D1165-DFA2-495F-BC2F-444CCF6CDFC4}">
  <sheetPr codeName="Sheet28"/>
  <dimension ref="B1:AQ65"/>
  <sheetViews>
    <sheetView view="pageBreakPreview" zoomScale="80" zoomScaleNormal="100" zoomScaleSheetLayoutView="80" workbookViewId="0">
      <selection activeCell="AF16" sqref="AF16:AI16"/>
    </sheetView>
  </sheetViews>
  <sheetFormatPr defaultColWidth="9" defaultRowHeight="18"/>
  <cols>
    <col min="1" max="1" width="2.59765625" style="49" customWidth="1"/>
    <col min="2" max="2" width="2.69921875" style="43" customWidth="1"/>
    <col min="3" max="3" width="8.5" style="43" customWidth="1"/>
    <col min="4" max="4" width="3.69921875" style="43" customWidth="1"/>
    <col min="5" max="5" width="4.5" style="43" customWidth="1"/>
    <col min="6" max="6" width="8.59765625" style="43" customWidth="1"/>
    <col min="7" max="7" width="4.69921875" style="43" customWidth="1"/>
    <col min="8" max="8" width="2.5" style="43" customWidth="1"/>
    <col min="9" max="9" width="3.19921875" style="43" customWidth="1"/>
    <col min="10" max="10" width="8.09765625" style="43" customWidth="1"/>
    <col min="11" max="11" width="4.296875" style="43" customWidth="1"/>
    <col min="12" max="12" width="3.69921875" style="43" customWidth="1"/>
    <col min="13" max="13" width="6.796875" style="43" customWidth="1"/>
    <col min="14" max="14" width="4.5" style="43" customWidth="1"/>
    <col min="15" max="15" width="3" style="43" customWidth="1"/>
    <col min="16" max="16" width="3.69921875" style="43" customWidth="1"/>
    <col min="17" max="17" width="3.09765625" style="43" customWidth="1"/>
    <col min="18" max="19" width="4" style="43" customWidth="1"/>
    <col min="20" max="35" width="3.69921875" style="43" customWidth="1"/>
    <col min="36" max="36" width="3.296875" style="43" customWidth="1"/>
    <col min="37" max="39" width="3.69921875" style="43" customWidth="1"/>
    <col min="40" max="16384" width="9" style="49"/>
  </cols>
  <sheetData>
    <row r="1" spans="2:39">
      <c r="B1" s="296" t="s">
        <v>0</v>
      </c>
      <c r="AD1" s="691"/>
      <c r="AE1" s="691"/>
      <c r="AF1" s="691"/>
      <c r="AG1" s="691"/>
      <c r="AH1" s="691"/>
      <c r="AI1" s="691"/>
      <c r="AJ1" s="691"/>
      <c r="AK1" s="691"/>
      <c r="AL1" s="691"/>
      <c r="AM1" s="691"/>
    </row>
    <row r="2" spans="2:39">
      <c r="B2" s="297"/>
      <c r="C2" s="297"/>
      <c r="D2" s="297"/>
      <c r="E2" s="297"/>
      <c r="F2" s="691" t="s">
        <v>1</v>
      </c>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row>
    <row r="4" spans="2:39">
      <c r="B4" s="896" t="s">
        <v>2</v>
      </c>
      <c r="C4" s="897"/>
      <c r="D4" s="934">
        <f>'1'!D4:I4</f>
        <v>0</v>
      </c>
      <c r="E4" s="935"/>
      <c r="F4" s="935"/>
      <c r="G4" s="935"/>
      <c r="H4" s="935"/>
      <c r="I4" s="935"/>
      <c r="J4" s="936"/>
      <c r="K4" s="936"/>
      <c r="L4" s="936"/>
      <c r="M4" s="936"/>
      <c r="N4" s="936"/>
      <c r="O4" s="936"/>
      <c r="P4" s="936"/>
      <c r="Q4" s="936"/>
      <c r="R4" s="936"/>
      <c r="S4" s="936"/>
      <c r="T4" s="936"/>
      <c r="U4" s="936"/>
      <c r="V4" s="936"/>
      <c r="W4" s="937"/>
      <c r="X4" s="897" t="s">
        <v>3</v>
      </c>
      <c r="Y4" s="897"/>
      <c r="Z4" s="897"/>
      <c r="AA4" s="897"/>
      <c r="AB4" s="298"/>
      <c r="AC4" s="299"/>
      <c r="AD4" s="829"/>
      <c r="AE4" s="829"/>
      <c r="AF4" s="829" t="s">
        <v>4</v>
      </c>
      <c r="AG4" s="829"/>
      <c r="AH4" s="829"/>
      <c r="AI4" s="829"/>
      <c r="AJ4" s="935" t="s">
        <v>5</v>
      </c>
      <c r="AK4" s="935"/>
      <c r="AL4" s="299"/>
      <c r="AM4" s="300"/>
    </row>
    <row r="5" spans="2:39">
      <c r="B5" s="896" t="s">
        <v>6</v>
      </c>
      <c r="C5" s="897"/>
      <c r="D5" s="898" t="s">
        <v>443</v>
      </c>
      <c r="E5" s="898"/>
      <c r="F5" s="898"/>
      <c r="G5" s="898"/>
      <c r="H5" s="898"/>
      <c r="I5" s="898"/>
      <c r="J5" s="898"/>
      <c r="K5" s="898"/>
      <c r="L5" s="898"/>
      <c r="M5" s="898"/>
      <c r="N5" s="898"/>
      <c r="O5" s="898"/>
      <c r="P5" s="898"/>
      <c r="Q5" s="898"/>
      <c r="R5" s="898"/>
      <c r="S5" s="898"/>
      <c r="T5" s="898"/>
      <c r="U5" s="898"/>
      <c r="V5" s="898"/>
      <c r="W5" s="898"/>
      <c r="X5" s="837" t="s">
        <v>7</v>
      </c>
      <c r="Y5" s="837"/>
      <c r="Z5" s="837"/>
      <c r="AA5" s="837"/>
      <c r="AB5" s="863"/>
      <c r="AC5" s="863"/>
      <c r="AD5" s="863"/>
      <c r="AE5" s="865"/>
      <c r="AF5" s="899" t="s">
        <v>8</v>
      </c>
      <c r="AG5" s="863"/>
      <c r="AH5" s="863"/>
      <c r="AI5" s="863"/>
      <c r="AJ5" s="863"/>
      <c r="AK5" s="863"/>
      <c r="AL5" s="863"/>
      <c r="AM5" s="865"/>
    </row>
    <row r="6" spans="2:39">
      <c r="B6" s="900" t="s">
        <v>9</v>
      </c>
      <c r="C6" s="901"/>
      <c r="D6" s="906" t="s">
        <v>443</v>
      </c>
      <c r="E6" s="907"/>
      <c r="F6" s="907"/>
      <c r="G6" s="907"/>
      <c r="H6" s="907"/>
      <c r="I6" s="907"/>
      <c r="J6" s="907"/>
      <c r="K6" s="907"/>
      <c r="L6" s="907"/>
      <c r="M6" s="907"/>
      <c r="N6" s="907"/>
      <c r="O6" s="907"/>
      <c r="P6" s="907"/>
      <c r="Q6" s="907"/>
      <c r="R6" s="907"/>
      <c r="S6" s="907"/>
      <c r="T6" s="907"/>
      <c r="U6" s="907"/>
      <c r="V6" s="907"/>
      <c r="W6" s="908"/>
      <c r="X6" s="915"/>
      <c r="Y6" s="915"/>
      <c r="Z6" s="915"/>
      <c r="AA6" s="915"/>
      <c r="AB6" s="915"/>
      <c r="AC6" s="915"/>
      <c r="AD6" s="915"/>
      <c r="AE6" s="916"/>
      <c r="AF6" s="921"/>
      <c r="AG6" s="915"/>
      <c r="AH6" s="915"/>
      <c r="AI6" s="915"/>
      <c r="AJ6" s="915"/>
      <c r="AK6" s="915"/>
      <c r="AL6" s="915"/>
      <c r="AM6" s="916"/>
    </row>
    <row r="7" spans="2:39">
      <c r="B7" s="902"/>
      <c r="C7" s="903"/>
      <c r="D7" s="909"/>
      <c r="E7" s="910"/>
      <c r="F7" s="910"/>
      <c r="G7" s="910"/>
      <c r="H7" s="910"/>
      <c r="I7" s="910"/>
      <c r="J7" s="910"/>
      <c r="K7" s="910"/>
      <c r="L7" s="910"/>
      <c r="M7" s="910"/>
      <c r="N7" s="910"/>
      <c r="O7" s="910"/>
      <c r="P7" s="910"/>
      <c r="Q7" s="910"/>
      <c r="R7" s="910"/>
      <c r="S7" s="910"/>
      <c r="T7" s="910"/>
      <c r="U7" s="910"/>
      <c r="V7" s="910"/>
      <c r="W7" s="911"/>
      <c r="X7" s="917"/>
      <c r="Y7" s="917"/>
      <c r="Z7" s="917"/>
      <c r="AA7" s="917"/>
      <c r="AB7" s="917"/>
      <c r="AC7" s="917"/>
      <c r="AD7" s="917"/>
      <c r="AE7" s="918"/>
      <c r="AF7" s="922"/>
      <c r="AG7" s="917"/>
      <c r="AH7" s="917"/>
      <c r="AI7" s="917"/>
      <c r="AJ7" s="917"/>
      <c r="AK7" s="917"/>
      <c r="AL7" s="917"/>
      <c r="AM7" s="918"/>
    </row>
    <row r="8" spans="2:39">
      <c r="B8" s="902"/>
      <c r="C8" s="903"/>
      <c r="D8" s="909"/>
      <c r="E8" s="910"/>
      <c r="F8" s="910"/>
      <c r="G8" s="910"/>
      <c r="H8" s="910"/>
      <c r="I8" s="910"/>
      <c r="J8" s="910"/>
      <c r="K8" s="910"/>
      <c r="L8" s="910"/>
      <c r="M8" s="910"/>
      <c r="N8" s="910"/>
      <c r="O8" s="910"/>
      <c r="P8" s="910"/>
      <c r="Q8" s="910"/>
      <c r="R8" s="910"/>
      <c r="S8" s="910"/>
      <c r="T8" s="910"/>
      <c r="U8" s="910"/>
      <c r="V8" s="910"/>
      <c r="W8" s="911"/>
      <c r="X8" s="917"/>
      <c r="Y8" s="917"/>
      <c r="Z8" s="917"/>
      <c r="AA8" s="917"/>
      <c r="AB8" s="917"/>
      <c r="AC8" s="917"/>
      <c r="AD8" s="917"/>
      <c r="AE8" s="918"/>
      <c r="AF8" s="922"/>
      <c r="AG8" s="917"/>
      <c r="AH8" s="917"/>
      <c r="AI8" s="917"/>
      <c r="AJ8" s="917"/>
      <c r="AK8" s="917"/>
      <c r="AL8" s="917"/>
      <c r="AM8" s="918"/>
    </row>
    <row r="9" spans="2:39" ht="18.600000000000001" thickBot="1">
      <c r="B9" s="904"/>
      <c r="C9" s="905"/>
      <c r="D9" s="912"/>
      <c r="E9" s="913"/>
      <c r="F9" s="913"/>
      <c r="G9" s="913"/>
      <c r="H9" s="913"/>
      <c r="I9" s="913"/>
      <c r="J9" s="913"/>
      <c r="K9" s="913"/>
      <c r="L9" s="913"/>
      <c r="M9" s="913"/>
      <c r="N9" s="913"/>
      <c r="O9" s="913"/>
      <c r="P9" s="913"/>
      <c r="Q9" s="913"/>
      <c r="R9" s="913"/>
      <c r="S9" s="913"/>
      <c r="T9" s="913"/>
      <c r="U9" s="913"/>
      <c r="V9" s="913"/>
      <c r="W9" s="914"/>
      <c r="X9" s="919"/>
      <c r="Y9" s="919"/>
      <c r="Z9" s="919"/>
      <c r="AA9" s="919"/>
      <c r="AB9" s="919"/>
      <c r="AC9" s="919"/>
      <c r="AD9" s="919"/>
      <c r="AE9" s="920"/>
      <c r="AF9" s="923"/>
      <c r="AG9" s="919"/>
      <c r="AH9" s="919"/>
      <c r="AI9" s="919"/>
      <c r="AJ9" s="919"/>
      <c r="AK9" s="919"/>
      <c r="AL9" s="919"/>
      <c r="AM9" s="920"/>
    </row>
    <row r="10" spans="2:39" ht="18.600000000000001" thickTop="1">
      <c r="B10" s="924" t="s">
        <v>10</v>
      </c>
      <c r="C10" s="868"/>
      <c r="D10" s="863"/>
      <c r="E10" s="863"/>
      <c r="F10" s="922" t="s">
        <v>11</v>
      </c>
      <c r="G10" s="917"/>
      <c r="H10" s="917"/>
      <c r="I10" s="918"/>
      <c r="J10" s="926" t="s">
        <v>12</v>
      </c>
      <c r="K10" s="926"/>
      <c r="L10" s="926"/>
      <c r="M10" s="926"/>
      <c r="N10" s="926"/>
      <c r="O10" s="926"/>
      <c r="P10" s="926"/>
      <c r="Q10" s="926"/>
      <c r="R10" s="926"/>
      <c r="S10" s="926"/>
      <c r="T10" s="926"/>
      <c r="U10" s="926"/>
      <c r="V10" s="926"/>
      <c r="W10" s="926"/>
      <c r="X10" s="927"/>
      <c r="Y10" s="927"/>
      <c r="Z10" s="927"/>
      <c r="AA10" s="928"/>
      <c r="AB10" s="863" t="s">
        <v>13</v>
      </c>
      <c r="AC10" s="863"/>
      <c r="AD10" s="863"/>
      <c r="AE10" s="863"/>
      <c r="AF10" s="868"/>
      <c r="AG10" s="868"/>
      <c r="AH10" s="868"/>
      <c r="AI10" s="868"/>
      <c r="AJ10" s="868"/>
      <c r="AK10" s="868"/>
      <c r="AL10" s="868"/>
      <c r="AM10" s="869"/>
    </row>
    <row r="11" spans="2:39">
      <c r="B11" s="858"/>
      <c r="C11" s="925"/>
      <c r="D11" s="925"/>
      <c r="E11" s="925"/>
      <c r="F11" s="922"/>
      <c r="G11" s="917"/>
      <c r="H11" s="917"/>
      <c r="I11" s="918"/>
      <c r="J11" s="929"/>
      <c r="K11" s="926"/>
      <c r="L11" s="930"/>
      <c r="M11" s="931" t="s">
        <v>14</v>
      </c>
      <c r="N11" s="932"/>
      <c r="O11" s="932"/>
      <c r="P11" s="931" t="s">
        <v>15</v>
      </c>
      <c r="Q11" s="932"/>
      <c r="R11" s="932"/>
      <c r="S11" s="933"/>
      <c r="T11" s="836" t="s">
        <v>16</v>
      </c>
      <c r="U11" s="837"/>
      <c r="V11" s="837"/>
      <c r="W11" s="838"/>
      <c r="X11" s="837" t="s">
        <v>17</v>
      </c>
      <c r="Y11" s="837"/>
      <c r="Z11" s="837"/>
      <c r="AA11" s="838"/>
      <c r="AB11" s="839" t="s">
        <v>18</v>
      </c>
      <c r="AC11" s="840"/>
      <c r="AD11" s="840"/>
      <c r="AE11" s="841"/>
      <c r="AF11" s="842"/>
      <c r="AG11" s="843"/>
      <c r="AH11" s="844" t="s">
        <v>19</v>
      </c>
      <c r="AI11" s="845"/>
      <c r="AJ11" s="842"/>
      <c r="AK11" s="843"/>
      <c r="AL11" s="844" t="s">
        <v>20</v>
      </c>
      <c r="AM11" s="845"/>
    </row>
    <row r="12" spans="2:39">
      <c r="B12" s="892" t="s">
        <v>443</v>
      </c>
      <c r="C12" s="892"/>
      <c r="D12" s="892"/>
      <c r="E12" s="892"/>
      <c r="F12" s="443">
        <f>MIN('1:60'!F12:F39)</f>
        <v>0</v>
      </c>
      <c r="G12" s="301" t="s">
        <v>128</v>
      </c>
      <c r="H12" s="893">
        <f>MAX('1:60'!I12:I39)</f>
        <v>0</v>
      </c>
      <c r="I12" s="894"/>
      <c r="J12" s="302">
        <f>SUM('1:60'!J40)</f>
        <v>0</v>
      </c>
      <c r="K12" s="879">
        <f>SUM('1:60'!K40:L40)</f>
        <v>0</v>
      </c>
      <c r="L12" s="880"/>
      <c r="M12" s="813">
        <f>SUM('1:60'!M40:O40)</f>
        <v>0</v>
      </c>
      <c r="N12" s="812"/>
      <c r="O12" s="895"/>
      <c r="P12" s="813">
        <f>SUM('1:60'!P40:S40)</f>
        <v>0</v>
      </c>
      <c r="Q12" s="812"/>
      <c r="R12" s="812"/>
      <c r="S12" s="814"/>
      <c r="T12" s="884">
        <f>SUM('1:60'!T40:W40)</f>
        <v>0</v>
      </c>
      <c r="U12" s="881"/>
      <c r="V12" s="881"/>
      <c r="W12" s="882"/>
      <c r="X12" s="884">
        <f>SUM('1:60'!X40:AA40)</f>
        <v>0</v>
      </c>
      <c r="Y12" s="881"/>
      <c r="Z12" s="881"/>
      <c r="AA12" s="882"/>
      <c r="AB12" s="889"/>
      <c r="AC12" s="890"/>
      <c r="AD12" s="890"/>
      <c r="AE12" s="891"/>
      <c r="AF12" s="889"/>
      <c r="AG12" s="890"/>
      <c r="AH12" s="890"/>
      <c r="AI12" s="891"/>
      <c r="AJ12" s="807"/>
      <c r="AK12" s="807"/>
      <c r="AL12" s="807"/>
      <c r="AM12" s="808"/>
    </row>
    <row r="13" spans="2:39">
      <c r="B13" s="875"/>
      <c r="C13" s="875"/>
      <c r="D13" s="875"/>
      <c r="E13" s="875"/>
      <c r="F13" s="827"/>
      <c r="G13" s="828"/>
      <c r="H13" s="828"/>
      <c r="I13" s="888"/>
      <c r="J13" s="302"/>
      <c r="K13" s="879"/>
      <c r="L13" s="880"/>
      <c r="M13" s="813"/>
      <c r="N13" s="812"/>
      <c r="O13" s="812"/>
      <c r="P13" s="813"/>
      <c r="Q13" s="812"/>
      <c r="R13" s="812"/>
      <c r="S13" s="814"/>
      <c r="T13" s="881"/>
      <c r="U13" s="881"/>
      <c r="V13" s="881"/>
      <c r="W13" s="882"/>
      <c r="X13" s="881"/>
      <c r="Y13" s="881"/>
      <c r="Z13" s="881"/>
      <c r="AA13" s="882"/>
      <c r="AB13" s="889"/>
      <c r="AC13" s="890"/>
      <c r="AD13" s="890"/>
      <c r="AE13" s="891"/>
      <c r="AF13" s="889"/>
      <c r="AG13" s="890"/>
      <c r="AH13" s="890"/>
      <c r="AI13" s="891"/>
      <c r="AJ13" s="807"/>
      <c r="AK13" s="807"/>
      <c r="AL13" s="807"/>
      <c r="AM13" s="808"/>
    </row>
    <row r="14" spans="2:39">
      <c r="B14" s="875"/>
      <c r="C14" s="875"/>
      <c r="D14" s="875"/>
      <c r="E14" s="875"/>
      <c r="F14" s="827"/>
      <c r="G14" s="828"/>
      <c r="H14" s="828"/>
      <c r="I14" s="888"/>
      <c r="J14" s="302"/>
      <c r="K14" s="879"/>
      <c r="L14" s="880"/>
      <c r="M14" s="813"/>
      <c r="N14" s="812"/>
      <c r="O14" s="812"/>
      <c r="P14" s="813"/>
      <c r="Q14" s="812"/>
      <c r="R14" s="812"/>
      <c r="S14" s="814"/>
      <c r="T14" s="881"/>
      <c r="U14" s="881"/>
      <c r="V14" s="881"/>
      <c r="W14" s="882"/>
      <c r="X14" s="881"/>
      <c r="Y14" s="881"/>
      <c r="Z14" s="881"/>
      <c r="AA14" s="882"/>
      <c r="AB14" s="889"/>
      <c r="AC14" s="890"/>
      <c r="AD14" s="890"/>
      <c r="AE14" s="891"/>
      <c r="AF14" s="889"/>
      <c r="AG14" s="890"/>
      <c r="AH14" s="890"/>
      <c r="AI14" s="891"/>
      <c r="AJ14" s="807"/>
      <c r="AK14" s="807"/>
      <c r="AL14" s="807"/>
      <c r="AM14" s="808"/>
    </row>
    <row r="15" spans="2:39">
      <c r="B15" s="875"/>
      <c r="C15" s="875"/>
      <c r="D15" s="875"/>
      <c r="E15" s="875"/>
      <c r="F15" s="827"/>
      <c r="G15" s="828"/>
      <c r="H15" s="828"/>
      <c r="I15" s="888"/>
      <c r="J15" s="303"/>
      <c r="K15" s="879"/>
      <c r="L15" s="880"/>
      <c r="M15" s="813"/>
      <c r="N15" s="812"/>
      <c r="O15" s="812"/>
      <c r="P15" s="813"/>
      <c r="Q15" s="812"/>
      <c r="R15" s="812"/>
      <c r="S15" s="814"/>
      <c r="T15" s="881"/>
      <c r="U15" s="881"/>
      <c r="V15" s="881"/>
      <c r="W15" s="882"/>
      <c r="X15" s="881"/>
      <c r="Y15" s="881"/>
      <c r="Z15" s="881"/>
      <c r="AA15" s="882"/>
      <c r="AB15" s="889"/>
      <c r="AC15" s="890"/>
      <c r="AD15" s="890"/>
      <c r="AE15" s="891"/>
      <c r="AF15" s="889"/>
      <c r="AG15" s="890"/>
      <c r="AH15" s="890"/>
      <c r="AI15" s="891"/>
      <c r="AJ15" s="807"/>
      <c r="AK15" s="807"/>
      <c r="AL15" s="807"/>
      <c r="AM15" s="808"/>
    </row>
    <row r="16" spans="2:39">
      <c r="B16" s="875"/>
      <c r="C16" s="875"/>
      <c r="D16" s="875"/>
      <c r="E16" s="875"/>
      <c r="F16" s="827"/>
      <c r="G16" s="828"/>
      <c r="H16" s="828"/>
      <c r="I16" s="888"/>
      <c r="J16" s="303"/>
      <c r="K16" s="879"/>
      <c r="L16" s="880"/>
      <c r="M16" s="813"/>
      <c r="N16" s="812"/>
      <c r="O16" s="812"/>
      <c r="P16" s="813"/>
      <c r="Q16" s="812"/>
      <c r="R16" s="812"/>
      <c r="S16" s="814"/>
      <c r="T16" s="881"/>
      <c r="U16" s="881"/>
      <c r="V16" s="881"/>
      <c r="W16" s="882"/>
      <c r="X16" s="881"/>
      <c r="Y16" s="881"/>
      <c r="Z16" s="881"/>
      <c r="AA16" s="882"/>
      <c r="AB16" s="889"/>
      <c r="AC16" s="890"/>
      <c r="AD16" s="890"/>
      <c r="AE16" s="891"/>
      <c r="AF16" s="889"/>
      <c r="AG16" s="890"/>
      <c r="AH16" s="890"/>
      <c r="AI16" s="891"/>
      <c r="AJ16" s="807"/>
      <c r="AK16" s="807"/>
      <c r="AL16" s="807"/>
      <c r="AM16" s="808"/>
    </row>
    <row r="17" spans="2:43">
      <c r="B17" s="875"/>
      <c r="C17" s="875"/>
      <c r="D17" s="875"/>
      <c r="E17" s="875"/>
      <c r="F17" s="827"/>
      <c r="G17" s="828"/>
      <c r="H17" s="828"/>
      <c r="I17" s="888"/>
      <c r="J17" s="303"/>
      <c r="K17" s="879"/>
      <c r="L17" s="880"/>
      <c r="M17" s="813"/>
      <c r="N17" s="812"/>
      <c r="O17" s="812"/>
      <c r="P17" s="813"/>
      <c r="Q17" s="812"/>
      <c r="R17" s="812"/>
      <c r="S17" s="814"/>
      <c r="T17" s="881"/>
      <c r="U17" s="881"/>
      <c r="V17" s="881"/>
      <c r="W17" s="882"/>
      <c r="X17" s="881"/>
      <c r="Y17" s="881"/>
      <c r="Z17" s="881"/>
      <c r="AA17" s="882"/>
      <c r="AB17" s="889"/>
      <c r="AC17" s="890"/>
      <c r="AD17" s="890"/>
      <c r="AE17" s="891"/>
      <c r="AF17" s="889"/>
      <c r="AG17" s="890"/>
      <c r="AH17" s="890"/>
      <c r="AI17" s="891"/>
      <c r="AJ17" s="807"/>
      <c r="AK17" s="807"/>
      <c r="AL17" s="807"/>
      <c r="AM17" s="808"/>
    </row>
    <row r="18" spans="2:43" hidden="1">
      <c r="B18" s="875"/>
      <c r="C18" s="875"/>
      <c r="D18" s="875"/>
      <c r="E18" s="875"/>
      <c r="F18" s="876"/>
      <c r="G18" s="877"/>
      <c r="H18" s="877"/>
      <c r="I18" s="878"/>
      <c r="J18" s="302"/>
      <c r="K18" s="879"/>
      <c r="L18" s="880"/>
      <c r="M18" s="813"/>
      <c r="N18" s="812"/>
      <c r="O18" s="812"/>
      <c r="P18" s="813"/>
      <c r="Q18" s="812"/>
      <c r="R18" s="812"/>
      <c r="S18" s="814"/>
      <c r="T18" s="881"/>
      <c r="U18" s="881"/>
      <c r="V18" s="881"/>
      <c r="W18" s="882"/>
      <c r="X18" s="881"/>
      <c r="Y18" s="881"/>
      <c r="Z18" s="881"/>
      <c r="AA18" s="882"/>
      <c r="AB18" s="884"/>
      <c r="AC18" s="881"/>
      <c r="AD18" s="881"/>
      <c r="AE18" s="882"/>
      <c r="AF18" s="884"/>
      <c r="AG18" s="881"/>
      <c r="AH18" s="881"/>
      <c r="AI18" s="882"/>
      <c r="AJ18" s="812"/>
      <c r="AK18" s="812"/>
      <c r="AL18" s="812"/>
      <c r="AM18" s="814"/>
    </row>
    <row r="19" spans="2:43" hidden="1">
      <c r="B19" s="875"/>
      <c r="C19" s="875"/>
      <c r="D19" s="875"/>
      <c r="E19" s="875"/>
      <c r="F19" s="876"/>
      <c r="G19" s="877"/>
      <c r="H19" s="877"/>
      <c r="I19" s="878"/>
      <c r="J19" s="303"/>
      <c r="K19" s="879"/>
      <c r="L19" s="880"/>
      <c r="M19" s="813"/>
      <c r="N19" s="812"/>
      <c r="O19" s="812"/>
      <c r="P19" s="813"/>
      <c r="Q19" s="812"/>
      <c r="R19" s="812"/>
      <c r="S19" s="814"/>
      <c r="T19" s="881"/>
      <c r="U19" s="881"/>
      <c r="V19" s="881"/>
      <c r="W19" s="882"/>
      <c r="X19" s="881"/>
      <c r="Y19" s="881"/>
      <c r="Z19" s="881"/>
      <c r="AA19" s="882"/>
      <c r="AB19" s="884"/>
      <c r="AC19" s="881"/>
      <c r="AD19" s="881"/>
      <c r="AE19" s="882"/>
      <c r="AF19" s="884"/>
      <c r="AG19" s="881"/>
      <c r="AH19" s="881"/>
      <c r="AI19" s="882"/>
      <c r="AJ19" s="812"/>
      <c r="AK19" s="812"/>
      <c r="AL19" s="812"/>
      <c r="AM19" s="814"/>
    </row>
    <row r="20" spans="2:43" hidden="1">
      <c r="B20" s="875"/>
      <c r="C20" s="875"/>
      <c r="D20" s="875"/>
      <c r="E20" s="875"/>
      <c r="F20" s="876"/>
      <c r="G20" s="877"/>
      <c r="H20" s="877"/>
      <c r="I20" s="878"/>
      <c r="J20" s="303"/>
      <c r="K20" s="879"/>
      <c r="L20" s="880"/>
      <c r="M20" s="813"/>
      <c r="N20" s="812"/>
      <c r="O20" s="812"/>
      <c r="P20" s="813"/>
      <c r="Q20" s="812"/>
      <c r="R20" s="812"/>
      <c r="S20" s="814"/>
      <c r="T20" s="881"/>
      <c r="U20" s="881"/>
      <c r="V20" s="881"/>
      <c r="W20" s="882"/>
      <c r="X20" s="881"/>
      <c r="Y20" s="881"/>
      <c r="Z20" s="881"/>
      <c r="AA20" s="882"/>
      <c r="AB20" s="884"/>
      <c r="AC20" s="881"/>
      <c r="AD20" s="881"/>
      <c r="AE20" s="882"/>
      <c r="AF20" s="884"/>
      <c r="AG20" s="881"/>
      <c r="AH20" s="881"/>
      <c r="AI20" s="882"/>
      <c r="AJ20" s="812"/>
      <c r="AK20" s="812"/>
      <c r="AL20" s="812"/>
      <c r="AM20" s="814"/>
    </row>
    <row r="21" spans="2:43" hidden="1">
      <c r="B21" s="875"/>
      <c r="C21" s="875"/>
      <c r="D21" s="875"/>
      <c r="E21" s="875"/>
      <c r="F21" s="876"/>
      <c r="G21" s="877"/>
      <c r="H21" s="877"/>
      <c r="I21" s="878"/>
      <c r="J21" s="303"/>
      <c r="K21" s="879"/>
      <c r="L21" s="880"/>
      <c r="M21" s="813"/>
      <c r="N21" s="812"/>
      <c r="O21" s="812"/>
      <c r="P21" s="813"/>
      <c r="Q21" s="812"/>
      <c r="R21" s="812"/>
      <c r="S21" s="814"/>
      <c r="T21" s="881"/>
      <c r="U21" s="881"/>
      <c r="V21" s="881"/>
      <c r="W21" s="882"/>
      <c r="X21" s="881"/>
      <c r="Y21" s="881"/>
      <c r="Z21" s="881"/>
      <c r="AA21" s="882"/>
      <c r="AB21" s="884"/>
      <c r="AC21" s="881"/>
      <c r="AD21" s="881"/>
      <c r="AE21" s="882"/>
      <c r="AF21" s="884"/>
      <c r="AG21" s="881"/>
      <c r="AH21" s="881"/>
      <c r="AI21" s="882"/>
      <c r="AJ21" s="812"/>
      <c r="AK21" s="812"/>
      <c r="AL21" s="812"/>
      <c r="AM21" s="814"/>
    </row>
    <row r="22" spans="2:43" ht="18.600000000000001" thickBot="1">
      <c r="B22" s="885" t="s">
        <v>21</v>
      </c>
      <c r="C22" s="886"/>
      <c r="D22" s="886"/>
      <c r="E22" s="886"/>
      <c r="F22" s="887"/>
      <c r="G22" s="887"/>
      <c r="H22" s="887"/>
      <c r="I22" s="304" t="s">
        <v>22</v>
      </c>
      <c r="J22" s="305">
        <f>SUM(J12:J21)</f>
        <v>0</v>
      </c>
      <c r="K22" s="846">
        <f>SUM(K12:L21)</f>
        <v>0</v>
      </c>
      <c r="L22" s="847"/>
      <c r="M22" s="848">
        <f>SUM(M12:O21)</f>
        <v>0</v>
      </c>
      <c r="N22" s="849"/>
      <c r="O22" s="849"/>
      <c r="P22" s="850">
        <f>SUM(P12:S21)</f>
        <v>0</v>
      </c>
      <c r="Q22" s="851"/>
      <c r="R22" s="851"/>
      <c r="S22" s="852"/>
      <c r="T22" s="853">
        <f>SUM(T12:W21)</f>
        <v>0</v>
      </c>
      <c r="U22" s="849"/>
      <c r="V22" s="849"/>
      <c r="W22" s="854"/>
      <c r="X22" s="853">
        <f>SUM(X12:AA21)</f>
        <v>0</v>
      </c>
      <c r="Y22" s="849"/>
      <c r="Z22" s="849"/>
      <c r="AA22" s="854"/>
      <c r="AB22" s="883">
        <f>SUM(AB12:AE21)</f>
        <v>0</v>
      </c>
      <c r="AC22" s="851"/>
      <c r="AD22" s="851"/>
      <c r="AE22" s="852"/>
      <c r="AF22" s="883">
        <f>SUM(AF12:AI21)</f>
        <v>0</v>
      </c>
      <c r="AG22" s="851"/>
      <c r="AH22" s="851"/>
      <c r="AI22" s="852"/>
      <c r="AJ22" s="883">
        <f>SUM(AJ12:AM21)</f>
        <v>0</v>
      </c>
      <c r="AK22" s="851"/>
      <c r="AL22" s="851"/>
      <c r="AM22" s="852"/>
    </row>
    <row r="23" spans="2:43" ht="18.600000000000001" thickTop="1">
      <c r="B23" s="866" t="s">
        <v>23</v>
      </c>
      <c r="C23" s="867"/>
      <c r="D23" s="867"/>
      <c r="E23" s="868"/>
      <c r="F23" s="868"/>
      <c r="G23" s="868"/>
      <c r="H23" s="868"/>
      <c r="I23" s="869"/>
      <c r="J23" s="870" t="s">
        <v>24</v>
      </c>
      <c r="K23" s="870"/>
      <c r="L23" s="870"/>
      <c r="M23" s="871"/>
      <c r="N23" s="871"/>
      <c r="O23" s="871"/>
      <c r="P23" s="871"/>
      <c r="Q23" s="871"/>
      <c r="R23" s="871"/>
      <c r="S23" s="871"/>
      <c r="T23" s="870"/>
      <c r="U23" s="870"/>
      <c r="V23" s="870"/>
      <c r="W23" s="870"/>
      <c r="X23" s="870"/>
      <c r="Y23" s="870"/>
      <c r="Z23" s="870"/>
      <c r="AA23" s="870"/>
      <c r="AB23" s="872" t="s">
        <v>25</v>
      </c>
      <c r="AC23" s="873"/>
      <c r="AD23" s="873"/>
      <c r="AE23" s="873"/>
      <c r="AF23" s="873"/>
      <c r="AG23" s="873"/>
      <c r="AH23" s="873"/>
      <c r="AI23" s="873"/>
      <c r="AJ23" s="873"/>
      <c r="AK23" s="873"/>
      <c r="AL23" s="873"/>
      <c r="AM23" s="874"/>
    </row>
    <row r="24" spans="2:43">
      <c r="B24" s="857" t="s">
        <v>26</v>
      </c>
      <c r="C24" s="857"/>
      <c r="D24" s="858"/>
      <c r="E24" s="836" t="s">
        <v>27</v>
      </c>
      <c r="F24" s="837"/>
      <c r="G24" s="837"/>
      <c r="H24" s="837"/>
      <c r="I24" s="838"/>
      <c r="J24" s="859"/>
      <c r="K24" s="860"/>
      <c r="L24" s="861"/>
      <c r="M24" s="862" t="s">
        <v>14</v>
      </c>
      <c r="N24" s="863"/>
      <c r="O24" s="864"/>
      <c r="P24" s="862" t="s">
        <v>15</v>
      </c>
      <c r="Q24" s="863"/>
      <c r="R24" s="863"/>
      <c r="S24" s="865"/>
      <c r="T24" s="836" t="s">
        <v>16</v>
      </c>
      <c r="U24" s="837"/>
      <c r="V24" s="837"/>
      <c r="W24" s="838"/>
      <c r="X24" s="836" t="s">
        <v>17</v>
      </c>
      <c r="Y24" s="837"/>
      <c r="Z24" s="837"/>
      <c r="AA24" s="838"/>
      <c r="AB24" s="839" t="s">
        <v>18</v>
      </c>
      <c r="AC24" s="840"/>
      <c r="AD24" s="840"/>
      <c r="AE24" s="841"/>
      <c r="AF24" s="842">
        <f>AF11</f>
        <v>0</v>
      </c>
      <c r="AG24" s="843"/>
      <c r="AH24" s="844" t="s">
        <v>19</v>
      </c>
      <c r="AI24" s="845"/>
      <c r="AJ24" s="842">
        <f>AJ11</f>
        <v>0</v>
      </c>
      <c r="AK24" s="843"/>
      <c r="AL24" s="855" t="s">
        <v>20</v>
      </c>
      <c r="AM24" s="856"/>
    </row>
    <row r="25" spans="2:43">
      <c r="B25" s="832" t="s">
        <v>28</v>
      </c>
      <c r="C25" s="834" t="s">
        <v>29</v>
      </c>
      <c r="D25" s="835"/>
      <c r="E25" s="827"/>
      <c r="F25" s="828"/>
      <c r="G25" s="828"/>
      <c r="H25" s="828"/>
      <c r="I25" s="306" t="s">
        <v>30</v>
      </c>
      <c r="J25" s="811">
        <f>SUM('1:60'!J43:L43)</f>
        <v>0</v>
      </c>
      <c r="K25" s="812"/>
      <c r="L25" s="812"/>
      <c r="M25" s="811">
        <f>SUM('1:60'!M43:O43)</f>
        <v>0</v>
      </c>
      <c r="N25" s="812"/>
      <c r="O25" s="812"/>
      <c r="P25" s="813">
        <f>SUM('1:60'!P43:S43)</f>
        <v>0</v>
      </c>
      <c r="Q25" s="812"/>
      <c r="R25" s="812"/>
      <c r="S25" s="814"/>
      <c r="T25" s="813">
        <f>SUM('1:60'!T43:W43)</f>
        <v>0</v>
      </c>
      <c r="U25" s="812"/>
      <c r="V25" s="812"/>
      <c r="W25" s="814"/>
      <c r="X25" s="813">
        <f>SUM('1:60'!X43:AA43)</f>
        <v>0</v>
      </c>
      <c r="Y25" s="812"/>
      <c r="Z25" s="812"/>
      <c r="AA25" s="814"/>
      <c r="AB25" s="815"/>
      <c r="AC25" s="807"/>
      <c r="AD25" s="807"/>
      <c r="AE25" s="808"/>
      <c r="AF25" s="806"/>
      <c r="AG25" s="807"/>
      <c r="AH25" s="807"/>
      <c r="AI25" s="808"/>
      <c r="AJ25" s="806"/>
      <c r="AK25" s="807"/>
      <c r="AL25" s="807"/>
      <c r="AM25" s="808"/>
      <c r="AP25" s="43" t="s">
        <v>31</v>
      </c>
      <c r="AQ25" s="43"/>
    </row>
    <row r="26" spans="2:43">
      <c r="B26" s="833"/>
      <c r="C26" s="826" t="s">
        <v>32</v>
      </c>
      <c r="D26" s="829"/>
      <c r="E26" s="827"/>
      <c r="F26" s="828"/>
      <c r="G26" s="828"/>
      <c r="H26" s="828"/>
      <c r="I26" s="306" t="s">
        <v>33</v>
      </c>
      <c r="J26" s="811">
        <f>SUM('1:60'!J44:L44)</f>
        <v>0</v>
      </c>
      <c r="K26" s="812"/>
      <c r="L26" s="812"/>
      <c r="M26" s="811">
        <f>SUM('1:60'!M44:O44)</f>
        <v>0</v>
      </c>
      <c r="N26" s="812"/>
      <c r="O26" s="812"/>
      <c r="P26" s="813">
        <f>SUM('1:60'!P44:S44)</f>
        <v>0</v>
      </c>
      <c r="Q26" s="812"/>
      <c r="R26" s="812"/>
      <c r="S26" s="814"/>
      <c r="T26" s="813">
        <f>SUM('1:60'!T44:W44)</f>
        <v>0</v>
      </c>
      <c r="U26" s="812"/>
      <c r="V26" s="812"/>
      <c r="W26" s="814"/>
      <c r="X26" s="813">
        <f>SUM('1:60'!X44:AA44)</f>
        <v>0</v>
      </c>
      <c r="Y26" s="812"/>
      <c r="Z26" s="812"/>
      <c r="AA26" s="814"/>
      <c r="AB26" s="815"/>
      <c r="AC26" s="807"/>
      <c r="AD26" s="807"/>
      <c r="AE26" s="808"/>
      <c r="AF26" s="806"/>
      <c r="AG26" s="807"/>
      <c r="AH26" s="807"/>
      <c r="AI26" s="808"/>
      <c r="AJ26" s="806"/>
      <c r="AK26" s="807"/>
      <c r="AL26" s="807"/>
      <c r="AM26" s="808"/>
      <c r="AP26" s="43" t="s">
        <v>34</v>
      </c>
      <c r="AQ26" s="43"/>
    </row>
    <row r="27" spans="2:43">
      <c r="B27" s="833"/>
      <c r="C27" s="826" t="s">
        <v>450</v>
      </c>
      <c r="D27" s="829"/>
      <c r="E27" s="827"/>
      <c r="F27" s="828"/>
      <c r="G27" s="828"/>
      <c r="H27" s="828"/>
      <c r="I27" s="306" t="s">
        <v>35</v>
      </c>
      <c r="J27" s="811">
        <f>SUM('1:60'!J45:L45)</f>
        <v>0</v>
      </c>
      <c r="K27" s="812"/>
      <c r="L27" s="812"/>
      <c r="M27" s="811">
        <f>SUM('1:60'!M45:O45)</f>
        <v>0</v>
      </c>
      <c r="N27" s="812"/>
      <c r="O27" s="812"/>
      <c r="P27" s="813">
        <f>SUM('1:60'!P45:S45)</f>
        <v>0</v>
      </c>
      <c r="Q27" s="812"/>
      <c r="R27" s="812"/>
      <c r="S27" s="814"/>
      <c r="T27" s="813">
        <f>SUM('1:60'!T45:W45)</f>
        <v>0</v>
      </c>
      <c r="U27" s="812"/>
      <c r="V27" s="812"/>
      <c r="W27" s="814"/>
      <c r="X27" s="813">
        <f>SUM('1:60'!X45:AA45)</f>
        <v>0</v>
      </c>
      <c r="Y27" s="812"/>
      <c r="Z27" s="812"/>
      <c r="AA27" s="814"/>
      <c r="AB27" s="815"/>
      <c r="AC27" s="807"/>
      <c r="AD27" s="807"/>
      <c r="AE27" s="808"/>
      <c r="AF27" s="806"/>
      <c r="AG27" s="807"/>
      <c r="AH27" s="807"/>
      <c r="AI27" s="808"/>
      <c r="AJ27" s="806"/>
      <c r="AK27" s="807"/>
      <c r="AL27" s="807"/>
      <c r="AM27" s="808"/>
      <c r="AP27" s="43" t="s">
        <v>36</v>
      </c>
      <c r="AQ27" s="43"/>
    </row>
    <row r="28" spans="2:43">
      <c r="B28" s="833"/>
      <c r="C28" s="830"/>
      <c r="D28" s="831"/>
      <c r="E28" s="827"/>
      <c r="F28" s="828"/>
      <c r="G28" s="828"/>
      <c r="H28" s="828"/>
      <c r="I28" s="306" t="s">
        <v>37</v>
      </c>
      <c r="J28" s="811">
        <f>SUM('1:60'!J46:L46)</f>
        <v>0</v>
      </c>
      <c r="K28" s="812"/>
      <c r="L28" s="812"/>
      <c r="M28" s="811">
        <f>SUM('1:60'!M46:O46)</f>
        <v>0</v>
      </c>
      <c r="N28" s="812"/>
      <c r="O28" s="812"/>
      <c r="P28" s="813">
        <f>SUM('1:60'!P46:S46)</f>
        <v>0</v>
      </c>
      <c r="Q28" s="812"/>
      <c r="R28" s="812"/>
      <c r="S28" s="814"/>
      <c r="T28" s="813">
        <f>SUM('1:60'!T46:W46)</f>
        <v>0</v>
      </c>
      <c r="U28" s="812"/>
      <c r="V28" s="812"/>
      <c r="W28" s="814"/>
      <c r="X28" s="813">
        <f>SUM('1:60'!X46:AA46)</f>
        <v>0</v>
      </c>
      <c r="Y28" s="812"/>
      <c r="Z28" s="812"/>
      <c r="AA28" s="814"/>
      <c r="AB28" s="815"/>
      <c r="AC28" s="807"/>
      <c r="AD28" s="807"/>
      <c r="AE28" s="808"/>
      <c r="AF28" s="806"/>
      <c r="AG28" s="807"/>
      <c r="AH28" s="807"/>
      <c r="AI28" s="808"/>
      <c r="AJ28" s="806"/>
      <c r="AK28" s="807"/>
      <c r="AL28" s="807"/>
      <c r="AM28" s="808"/>
      <c r="AP28" s="43" t="s">
        <v>38</v>
      </c>
      <c r="AQ28" s="43"/>
    </row>
    <row r="29" spans="2:43">
      <c r="B29" s="822" t="s">
        <v>39</v>
      </c>
      <c r="C29" s="825" t="s">
        <v>40</v>
      </c>
      <c r="D29" s="826"/>
      <c r="E29" s="826" t="s">
        <v>41</v>
      </c>
      <c r="F29" s="829"/>
      <c r="G29" s="829"/>
      <c r="H29" s="829"/>
      <c r="I29" s="306" t="s">
        <v>42</v>
      </c>
      <c r="J29" s="811">
        <f>SUM('1:60'!J47:L47)</f>
        <v>0</v>
      </c>
      <c r="K29" s="812"/>
      <c r="L29" s="812"/>
      <c r="M29" s="811">
        <f>SUM('1:60'!M47:O47)</f>
        <v>0</v>
      </c>
      <c r="N29" s="812"/>
      <c r="O29" s="812"/>
      <c r="P29" s="813">
        <f>SUM('1:60'!P47:S47)</f>
        <v>0</v>
      </c>
      <c r="Q29" s="812"/>
      <c r="R29" s="812"/>
      <c r="S29" s="814"/>
      <c r="T29" s="813">
        <f>SUM('1:60'!T47:W47)</f>
        <v>0</v>
      </c>
      <c r="U29" s="812"/>
      <c r="V29" s="812"/>
      <c r="W29" s="814"/>
      <c r="X29" s="813">
        <f>SUM('1:60'!X47:AA47)</f>
        <v>0</v>
      </c>
      <c r="Y29" s="812"/>
      <c r="Z29" s="812"/>
      <c r="AA29" s="814"/>
      <c r="AB29" s="815"/>
      <c r="AC29" s="807"/>
      <c r="AD29" s="807"/>
      <c r="AE29" s="808"/>
      <c r="AF29" s="806"/>
      <c r="AG29" s="807"/>
      <c r="AH29" s="807"/>
      <c r="AI29" s="808"/>
      <c r="AJ29" s="806"/>
      <c r="AK29" s="807"/>
      <c r="AL29" s="807"/>
      <c r="AM29" s="808"/>
      <c r="AP29" s="43"/>
      <c r="AQ29" s="43"/>
    </row>
    <row r="30" spans="2:43">
      <c r="B30" s="823"/>
      <c r="C30" s="825"/>
      <c r="D30" s="826"/>
      <c r="E30" s="827"/>
      <c r="F30" s="828"/>
      <c r="G30" s="828"/>
      <c r="H30" s="828"/>
      <c r="I30" s="306" t="s">
        <v>43</v>
      </c>
      <c r="J30" s="811">
        <f>SUM('1:60'!J48:L48)</f>
        <v>0</v>
      </c>
      <c r="K30" s="812"/>
      <c r="L30" s="812"/>
      <c r="M30" s="811">
        <f>SUM('1:60'!M48:O48)</f>
        <v>0</v>
      </c>
      <c r="N30" s="812"/>
      <c r="O30" s="812"/>
      <c r="P30" s="813">
        <f>SUM('1:60'!P48:S48)</f>
        <v>0</v>
      </c>
      <c r="Q30" s="812"/>
      <c r="R30" s="812"/>
      <c r="S30" s="814"/>
      <c r="T30" s="813">
        <f>SUM('1:60'!T48:W48)</f>
        <v>0</v>
      </c>
      <c r="U30" s="812"/>
      <c r="V30" s="812"/>
      <c r="W30" s="814"/>
      <c r="X30" s="813">
        <f>SUM('1:60'!X48:AA48)</f>
        <v>0</v>
      </c>
      <c r="Y30" s="812"/>
      <c r="Z30" s="812"/>
      <c r="AA30" s="814"/>
      <c r="AB30" s="815"/>
      <c r="AC30" s="807"/>
      <c r="AD30" s="807"/>
      <c r="AE30" s="808"/>
      <c r="AF30" s="806"/>
      <c r="AG30" s="807"/>
      <c r="AH30" s="807"/>
      <c r="AI30" s="808"/>
      <c r="AJ30" s="806"/>
      <c r="AK30" s="807"/>
      <c r="AL30" s="807"/>
      <c r="AM30" s="808"/>
      <c r="AP30" s="43" t="s">
        <v>44</v>
      </c>
      <c r="AQ30" s="43"/>
    </row>
    <row r="31" spans="2:43">
      <c r="B31" s="824"/>
      <c r="C31" s="825" t="s">
        <v>45</v>
      </c>
      <c r="D31" s="826"/>
      <c r="E31" s="827"/>
      <c r="F31" s="828"/>
      <c r="G31" s="828"/>
      <c r="H31" s="828"/>
      <c r="I31" s="306" t="s">
        <v>46</v>
      </c>
      <c r="J31" s="811">
        <f>SUM('1:60'!J49:L49)</f>
        <v>0</v>
      </c>
      <c r="K31" s="812"/>
      <c r="L31" s="812"/>
      <c r="M31" s="811">
        <f>SUM('1:60'!M49:O49)</f>
        <v>0</v>
      </c>
      <c r="N31" s="812"/>
      <c r="O31" s="812"/>
      <c r="P31" s="813">
        <f>SUM('1:60'!P49:S49)</f>
        <v>0</v>
      </c>
      <c r="Q31" s="812"/>
      <c r="R31" s="812"/>
      <c r="S31" s="814"/>
      <c r="T31" s="813">
        <f>SUM('1:60'!T49:W49)</f>
        <v>0</v>
      </c>
      <c r="U31" s="812"/>
      <c r="V31" s="812"/>
      <c r="W31" s="814"/>
      <c r="X31" s="813">
        <f>SUM('1:60'!X49:AA49)</f>
        <v>0</v>
      </c>
      <c r="Y31" s="812"/>
      <c r="Z31" s="812"/>
      <c r="AA31" s="814"/>
      <c r="AB31" s="815"/>
      <c r="AC31" s="807"/>
      <c r="AD31" s="807"/>
      <c r="AE31" s="808"/>
      <c r="AF31" s="806"/>
      <c r="AG31" s="807"/>
      <c r="AH31" s="807"/>
      <c r="AI31" s="808"/>
      <c r="AJ31" s="806"/>
      <c r="AK31" s="807"/>
      <c r="AL31" s="807"/>
      <c r="AM31" s="808"/>
      <c r="AP31" s="43" t="s">
        <v>47</v>
      </c>
      <c r="AQ31" s="43"/>
    </row>
    <row r="32" spans="2:43">
      <c r="B32" s="816" t="s">
        <v>48</v>
      </c>
      <c r="C32" s="816"/>
      <c r="D32" s="817"/>
      <c r="E32" s="761"/>
      <c r="F32" s="762"/>
      <c r="G32" s="762"/>
      <c r="H32" s="762"/>
      <c r="I32" s="762"/>
      <c r="J32" s="811">
        <f>SUM('1:60'!J50:L50)</f>
        <v>0</v>
      </c>
      <c r="K32" s="812"/>
      <c r="L32" s="812"/>
      <c r="M32" s="811">
        <f>SUM('1:60'!M50:O50)</f>
        <v>0</v>
      </c>
      <c r="N32" s="812"/>
      <c r="O32" s="812"/>
      <c r="P32" s="813">
        <f>SUM('1:60'!P50:S50)</f>
        <v>0</v>
      </c>
      <c r="Q32" s="812"/>
      <c r="R32" s="812"/>
      <c r="S32" s="814"/>
      <c r="T32" s="813">
        <f>SUM('1:60'!T50:W50)</f>
        <v>0</v>
      </c>
      <c r="U32" s="812"/>
      <c r="V32" s="812"/>
      <c r="W32" s="814"/>
      <c r="X32" s="813">
        <f>SUM('1:60'!X50:AA50)</f>
        <v>0</v>
      </c>
      <c r="Y32" s="812"/>
      <c r="Z32" s="812"/>
      <c r="AA32" s="814"/>
      <c r="AB32" s="815"/>
      <c r="AC32" s="807"/>
      <c r="AD32" s="807"/>
      <c r="AE32" s="808"/>
      <c r="AF32" s="806"/>
      <c r="AG32" s="807"/>
      <c r="AH32" s="807"/>
      <c r="AI32" s="808"/>
      <c r="AJ32" s="806"/>
      <c r="AK32" s="807"/>
      <c r="AL32" s="807"/>
      <c r="AM32" s="808"/>
      <c r="AP32" s="43" t="s">
        <v>49</v>
      </c>
      <c r="AQ32" s="43"/>
    </row>
    <row r="33" spans="2:43">
      <c r="B33" s="818" t="s">
        <v>180</v>
      </c>
      <c r="C33" s="818"/>
      <c r="D33" s="819"/>
      <c r="E33" s="820"/>
      <c r="F33" s="821"/>
      <c r="G33" s="821"/>
      <c r="H33" s="821"/>
      <c r="I33" s="821"/>
      <c r="J33" s="811">
        <f>SUM('1:60'!J51:L51)</f>
        <v>0</v>
      </c>
      <c r="K33" s="812"/>
      <c r="L33" s="812"/>
      <c r="M33" s="811">
        <f>SUM('1:60'!M51:O51)</f>
        <v>0</v>
      </c>
      <c r="N33" s="812"/>
      <c r="O33" s="812"/>
      <c r="P33" s="813">
        <f>SUM('1:60'!P51:S51)</f>
        <v>0</v>
      </c>
      <c r="Q33" s="812"/>
      <c r="R33" s="812"/>
      <c r="S33" s="814"/>
      <c r="T33" s="813">
        <f>SUM('1:60'!T51:W51)</f>
        <v>0</v>
      </c>
      <c r="U33" s="812"/>
      <c r="V33" s="812"/>
      <c r="W33" s="814"/>
      <c r="X33" s="813">
        <f>SUM('1:60'!X51:AA51)</f>
        <v>0</v>
      </c>
      <c r="Y33" s="812"/>
      <c r="Z33" s="812"/>
      <c r="AA33" s="814"/>
      <c r="AB33" s="815"/>
      <c r="AC33" s="807"/>
      <c r="AD33" s="807"/>
      <c r="AE33" s="808"/>
      <c r="AF33" s="806"/>
      <c r="AG33" s="807"/>
      <c r="AH33" s="807"/>
      <c r="AI33" s="808"/>
      <c r="AJ33" s="806"/>
      <c r="AK33" s="807"/>
      <c r="AL33" s="807"/>
      <c r="AM33" s="808"/>
      <c r="AP33" s="43" t="s">
        <v>50</v>
      </c>
      <c r="AQ33" s="43"/>
    </row>
    <row r="34" spans="2:43">
      <c r="B34" s="816"/>
      <c r="C34" s="816"/>
      <c r="D34" s="817"/>
      <c r="E34" s="761"/>
      <c r="F34" s="762"/>
      <c r="G34" s="762"/>
      <c r="H34" s="762"/>
      <c r="I34" s="762"/>
      <c r="J34" s="811">
        <f>SUM('1:60'!J52:L52)</f>
        <v>0</v>
      </c>
      <c r="K34" s="812"/>
      <c r="L34" s="812"/>
      <c r="M34" s="811">
        <f>SUM('1:60'!M52:O52)</f>
        <v>0</v>
      </c>
      <c r="N34" s="812"/>
      <c r="O34" s="812"/>
      <c r="P34" s="813">
        <f>SUM('1:60'!P52:S52)</f>
        <v>0</v>
      </c>
      <c r="Q34" s="812"/>
      <c r="R34" s="812"/>
      <c r="S34" s="814"/>
      <c r="T34" s="813">
        <f>SUM('1:60'!T52:W52)</f>
        <v>0</v>
      </c>
      <c r="U34" s="812"/>
      <c r="V34" s="812"/>
      <c r="W34" s="814"/>
      <c r="X34" s="813">
        <f>SUM('1:60'!X52:AA52)</f>
        <v>0</v>
      </c>
      <c r="Y34" s="812"/>
      <c r="Z34" s="812"/>
      <c r="AA34" s="814"/>
      <c r="AB34" s="815"/>
      <c r="AC34" s="807"/>
      <c r="AD34" s="807"/>
      <c r="AE34" s="808"/>
      <c r="AF34" s="806"/>
      <c r="AG34" s="807"/>
      <c r="AH34" s="807"/>
      <c r="AI34" s="808"/>
      <c r="AJ34" s="806"/>
      <c r="AK34" s="807"/>
      <c r="AL34" s="807"/>
      <c r="AM34" s="808"/>
      <c r="AP34" s="43" t="s">
        <v>51</v>
      </c>
      <c r="AQ34" s="43"/>
    </row>
    <row r="35" spans="2:43">
      <c r="B35" s="809" t="s">
        <v>52</v>
      </c>
      <c r="C35" s="809"/>
      <c r="D35" s="810"/>
      <c r="E35" s="761"/>
      <c r="F35" s="762"/>
      <c r="G35" s="762"/>
      <c r="H35" s="762"/>
      <c r="I35" s="762"/>
      <c r="J35" s="811">
        <f>SUM('1:60'!J53:L53)</f>
        <v>0</v>
      </c>
      <c r="K35" s="812"/>
      <c r="L35" s="812"/>
      <c r="M35" s="811">
        <f>SUM('1:60'!M53:O53)</f>
        <v>0</v>
      </c>
      <c r="N35" s="812"/>
      <c r="O35" s="812"/>
      <c r="P35" s="813">
        <f>SUM('1:60'!P53:S53)</f>
        <v>0</v>
      </c>
      <c r="Q35" s="812"/>
      <c r="R35" s="812"/>
      <c r="S35" s="814"/>
      <c r="T35" s="813">
        <f>SUM('1:60'!T53:W53)</f>
        <v>0</v>
      </c>
      <c r="U35" s="812"/>
      <c r="V35" s="812"/>
      <c r="W35" s="814"/>
      <c r="X35" s="813">
        <f>SUM('1:60'!X53:AA53)</f>
        <v>0</v>
      </c>
      <c r="Y35" s="812"/>
      <c r="Z35" s="812"/>
      <c r="AA35" s="814"/>
      <c r="AB35" s="815"/>
      <c r="AC35" s="807"/>
      <c r="AD35" s="807"/>
      <c r="AE35" s="808"/>
      <c r="AF35" s="806"/>
      <c r="AG35" s="807"/>
      <c r="AH35" s="807"/>
      <c r="AI35" s="808"/>
      <c r="AJ35" s="806"/>
      <c r="AK35" s="807"/>
      <c r="AL35" s="807"/>
      <c r="AM35" s="808"/>
      <c r="AP35" s="43" t="s">
        <v>53</v>
      </c>
      <c r="AQ35" s="43"/>
    </row>
    <row r="36" spans="2:43">
      <c r="B36" s="786" t="s">
        <v>21</v>
      </c>
      <c r="C36" s="787"/>
      <c r="D36" s="787"/>
      <c r="E36" s="787"/>
      <c r="F36" s="787"/>
      <c r="G36" s="787"/>
      <c r="H36" s="787"/>
      <c r="I36" s="787"/>
      <c r="J36" s="788">
        <f>SUM(J25:L35)</f>
        <v>0</v>
      </c>
      <c r="K36" s="789"/>
      <c r="L36" s="790"/>
      <c r="M36" s="765">
        <f>SUM(M25:O35)</f>
        <v>0</v>
      </c>
      <c r="N36" s="759"/>
      <c r="O36" s="791"/>
      <c r="P36" s="792">
        <f>SUM(P25:S35)</f>
        <v>0</v>
      </c>
      <c r="Q36" s="789"/>
      <c r="R36" s="789"/>
      <c r="S36" s="793"/>
      <c r="T36" s="758">
        <f>SUM(T25:W35)</f>
        <v>0</v>
      </c>
      <c r="U36" s="759"/>
      <c r="V36" s="759"/>
      <c r="W36" s="760"/>
      <c r="X36" s="758">
        <f>SUM(X25:AA35)</f>
        <v>0</v>
      </c>
      <c r="Y36" s="759"/>
      <c r="Z36" s="759"/>
      <c r="AA36" s="760"/>
      <c r="AB36" s="758">
        <f>SUM(AB25:AE35)</f>
        <v>0</v>
      </c>
      <c r="AC36" s="759"/>
      <c r="AD36" s="759"/>
      <c r="AE36" s="760"/>
      <c r="AF36" s="758">
        <f>SUM(AF25:AI35)</f>
        <v>0</v>
      </c>
      <c r="AG36" s="759"/>
      <c r="AH36" s="759"/>
      <c r="AI36" s="760"/>
      <c r="AJ36" s="758">
        <f>SUM(AJ25:AM35)</f>
        <v>0</v>
      </c>
      <c r="AK36" s="759"/>
      <c r="AL36" s="759"/>
      <c r="AM36" s="760"/>
      <c r="AP36" s="43" t="s">
        <v>54</v>
      </c>
      <c r="AQ36" s="43"/>
    </row>
    <row r="37" spans="2:43">
      <c r="B37" s="761" t="s">
        <v>55</v>
      </c>
      <c r="C37" s="762"/>
      <c r="D37" s="762"/>
      <c r="E37" s="762"/>
      <c r="F37" s="762"/>
      <c r="G37" s="762"/>
      <c r="H37" s="762"/>
      <c r="I37" s="307" t="s">
        <v>56</v>
      </c>
      <c r="J37" s="763" t="str">
        <f>IF(J36&gt;0,(J29+J30+J31)/(K22-J25-J26-J27-J28),"")</f>
        <v/>
      </c>
      <c r="K37" s="764"/>
      <c r="L37" s="764"/>
      <c r="M37" s="765" t="str">
        <f>IF(M36&gt;0,(M29+M30+M31)/(M22-M25-M26-M27-M28),"")</f>
        <v/>
      </c>
      <c r="N37" s="759"/>
      <c r="O37" s="759"/>
      <c r="P37" s="766" t="str">
        <f>IF(P36&gt;0,(P29+P30+P31)/(P22-P25-P26-P27-P28),"")</f>
        <v/>
      </c>
      <c r="Q37" s="764"/>
      <c r="R37" s="764"/>
      <c r="S37" s="767"/>
      <c r="T37" s="768" t="s">
        <v>57</v>
      </c>
      <c r="U37" s="768"/>
      <c r="V37" s="769"/>
      <c r="W37" s="772" t="s">
        <v>14</v>
      </c>
      <c r="X37" s="772"/>
      <c r="Y37" s="772"/>
      <c r="Z37" s="773"/>
      <c r="AA37" s="774"/>
      <c r="AB37" s="774"/>
      <c r="AC37" s="774"/>
      <c r="AD37" s="774"/>
      <c r="AE37" s="774"/>
      <c r="AF37" s="774"/>
      <c r="AG37" s="774"/>
      <c r="AH37" s="774"/>
      <c r="AI37" s="774"/>
      <c r="AJ37" s="774"/>
      <c r="AK37" s="774"/>
      <c r="AL37" s="774"/>
      <c r="AM37" s="775"/>
      <c r="AP37" s="43" t="s">
        <v>58</v>
      </c>
      <c r="AQ37" s="43"/>
    </row>
    <row r="38" spans="2:43" ht="18.600000000000001" thickBot="1">
      <c r="B38" s="776" t="s">
        <v>59</v>
      </c>
      <c r="C38" s="777"/>
      <c r="D38" s="777"/>
      <c r="E38" s="777"/>
      <c r="F38" s="777"/>
      <c r="G38" s="777"/>
      <c r="H38" s="777"/>
      <c r="I38" s="308" t="s">
        <v>56</v>
      </c>
      <c r="J38" s="778"/>
      <c r="K38" s="779"/>
      <c r="L38" s="779"/>
      <c r="M38" s="780"/>
      <c r="N38" s="779"/>
      <c r="O38" s="779"/>
      <c r="P38" s="780"/>
      <c r="Q38" s="779"/>
      <c r="R38" s="779"/>
      <c r="S38" s="781"/>
      <c r="T38" s="770"/>
      <c r="U38" s="770"/>
      <c r="V38" s="771"/>
      <c r="W38" s="782" t="s">
        <v>60</v>
      </c>
      <c r="X38" s="782"/>
      <c r="Y38" s="782"/>
      <c r="Z38" s="783"/>
      <c r="AA38" s="784"/>
      <c r="AB38" s="784"/>
      <c r="AC38" s="784"/>
      <c r="AD38" s="784"/>
      <c r="AE38" s="784"/>
      <c r="AF38" s="784"/>
      <c r="AG38" s="784"/>
      <c r="AH38" s="784"/>
      <c r="AI38" s="784"/>
      <c r="AJ38" s="784"/>
      <c r="AK38" s="784"/>
      <c r="AL38" s="784"/>
      <c r="AM38" s="785"/>
      <c r="AP38" s="43" t="s">
        <v>61</v>
      </c>
      <c r="AQ38" s="43"/>
    </row>
    <row r="39" spans="2:43" ht="18.600000000000001" thickTop="1">
      <c r="B39" s="727" t="s">
        <v>62</v>
      </c>
      <c r="C39" s="693"/>
      <c r="D39" s="742" t="s">
        <v>5</v>
      </c>
      <c r="E39" s="743"/>
      <c r="F39" s="744"/>
      <c r="G39" s="745"/>
      <c r="H39" s="745"/>
      <c r="I39" s="746"/>
      <c r="J39" s="742" t="s">
        <v>63</v>
      </c>
      <c r="K39" s="747"/>
      <c r="L39" s="748"/>
      <c r="M39" s="749"/>
      <c r="N39" s="749"/>
      <c r="O39" s="749"/>
      <c r="P39" s="749"/>
      <c r="Q39" s="749"/>
      <c r="R39" s="750"/>
      <c r="S39" s="751" t="s">
        <v>64</v>
      </c>
      <c r="T39" s="747"/>
      <c r="U39" s="743"/>
      <c r="V39" s="752"/>
      <c r="W39" s="753"/>
      <c r="X39" s="753"/>
      <c r="Y39" s="753"/>
      <c r="Z39" s="754"/>
      <c r="AA39" s="83" t="s">
        <v>65</v>
      </c>
      <c r="AB39" s="309" t="s">
        <v>66</v>
      </c>
      <c r="AC39" s="309"/>
      <c r="AD39" s="83" t="s">
        <v>67</v>
      </c>
      <c r="AE39" s="309" t="s">
        <v>68</v>
      </c>
      <c r="AF39" s="309"/>
      <c r="AG39" s="83" t="s">
        <v>67</v>
      </c>
      <c r="AH39" s="309" t="s">
        <v>69</v>
      </c>
      <c r="AI39" s="309"/>
      <c r="AJ39" s="83" t="s">
        <v>67</v>
      </c>
      <c r="AK39" s="309" t="s">
        <v>70</v>
      </c>
      <c r="AL39" s="309"/>
      <c r="AM39" s="310"/>
      <c r="AP39" s="43" t="s">
        <v>71</v>
      </c>
      <c r="AQ39" s="43"/>
    </row>
    <row r="40" spans="2:43">
      <c r="B40" s="730"/>
      <c r="C40" s="740"/>
      <c r="D40" s="755" t="s">
        <v>72</v>
      </c>
      <c r="E40" s="756"/>
      <c r="F40" s="756"/>
      <c r="G40" s="757"/>
      <c r="H40" s="755" t="s">
        <v>73</v>
      </c>
      <c r="I40" s="756"/>
      <c r="J40" s="756"/>
      <c r="K40" s="756"/>
      <c r="L40" s="756"/>
      <c r="M40" s="757"/>
      <c r="N40" s="755" t="s">
        <v>74</v>
      </c>
      <c r="O40" s="756"/>
      <c r="P40" s="756"/>
      <c r="Q40" s="756"/>
      <c r="R40" s="756"/>
      <c r="S40" s="757"/>
      <c r="T40" s="755" t="s">
        <v>75</v>
      </c>
      <c r="U40" s="756"/>
      <c r="V40" s="756"/>
      <c r="W40" s="756"/>
      <c r="X40" s="756"/>
      <c r="Y40" s="757"/>
      <c r="Z40" s="755" t="s">
        <v>76</v>
      </c>
      <c r="AA40" s="756"/>
      <c r="AB40" s="756"/>
      <c r="AC40" s="756"/>
      <c r="AD40" s="756"/>
      <c r="AE40" s="756"/>
      <c r="AF40" s="756"/>
      <c r="AG40" s="756"/>
      <c r="AH40" s="756"/>
      <c r="AI40" s="756"/>
      <c r="AJ40" s="756"/>
      <c r="AK40" s="756"/>
      <c r="AL40" s="756"/>
      <c r="AM40" s="757"/>
      <c r="AP40" s="43"/>
      <c r="AQ40" s="43"/>
    </row>
    <row r="41" spans="2:43">
      <c r="B41" s="730"/>
      <c r="C41" s="740"/>
      <c r="D41" s="794"/>
      <c r="E41" s="795"/>
      <c r="F41" s="795"/>
      <c r="G41" s="796"/>
      <c r="H41" s="311"/>
      <c r="I41" s="312"/>
      <c r="J41" s="803"/>
      <c r="K41" s="803"/>
      <c r="L41" s="803"/>
      <c r="M41" s="313"/>
      <c r="N41" s="84" t="s">
        <v>67</v>
      </c>
      <c r="O41" s="312" t="s">
        <v>77</v>
      </c>
      <c r="P41" s="314"/>
      <c r="Q41" s="86" t="s">
        <v>67</v>
      </c>
      <c r="R41" s="315" t="s">
        <v>78</v>
      </c>
      <c r="S41" s="316"/>
      <c r="T41" s="317"/>
      <c r="U41" s="317" t="s">
        <v>79</v>
      </c>
      <c r="V41" s="804"/>
      <c r="W41" s="804"/>
      <c r="X41" s="312" t="s">
        <v>80</v>
      </c>
      <c r="Y41" s="312"/>
      <c r="Z41" s="88" t="s">
        <v>67</v>
      </c>
      <c r="AA41" s="318" t="s">
        <v>81</v>
      </c>
      <c r="AB41" s="314"/>
      <c r="AC41" s="90" t="s">
        <v>67</v>
      </c>
      <c r="AD41" s="318" t="s">
        <v>82</v>
      </c>
      <c r="AE41" s="318"/>
      <c r="AF41" s="90" t="s">
        <v>67</v>
      </c>
      <c r="AG41" s="318" t="s">
        <v>83</v>
      </c>
      <c r="AH41" s="318"/>
      <c r="AI41" s="90" t="s">
        <v>67</v>
      </c>
      <c r="AJ41" s="318" t="s">
        <v>84</v>
      </c>
      <c r="AK41" s="319"/>
      <c r="AL41" s="319"/>
      <c r="AM41" s="320"/>
      <c r="AP41" s="43" t="s">
        <v>85</v>
      </c>
      <c r="AQ41" s="43"/>
    </row>
    <row r="42" spans="2:43">
      <c r="B42" s="730"/>
      <c r="C42" s="740"/>
      <c r="D42" s="797"/>
      <c r="E42" s="798"/>
      <c r="F42" s="798"/>
      <c r="G42" s="799"/>
      <c r="H42" s="311"/>
      <c r="I42" s="312"/>
      <c r="J42" s="700"/>
      <c r="K42" s="700"/>
      <c r="L42" s="700"/>
      <c r="M42" s="313" t="s">
        <v>86</v>
      </c>
      <c r="N42" s="84" t="s">
        <v>67</v>
      </c>
      <c r="O42" s="312" t="s">
        <v>87</v>
      </c>
      <c r="P42" s="314"/>
      <c r="Q42" s="321"/>
      <c r="R42" s="312"/>
      <c r="S42" s="316"/>
      <c r="T42" s="317"/>
      <c r="U42" s="322"/>
      <c r="V42" s="314"/>
      <c r="W42" s="322"/>
      <c r="X42" s="321" t="s">
        <v>88</v>
      </c>
      <c r="Y42" s="312"/>
      <c r="Z42" s="89" t="s">
        <v>67</v>
      </c>
      <c r="AA42" s="322" t="s">
        <v>89</v>
      </c>
      <c r="AB42" s="322"/>
      <c r="AC42" s="322"/>
      <c r="AD42" s="322"/>
      <c r="AE42" s="319"/>
      <c r="AF42" s="90" t="s">
        <v>67</v>
      </c>
      <c r="AG42" s="319" t="s">
        <v>90</v>
      </c>
      <c r="AH42" s="323"/>
      <c r="AI42" s="805"/>
      <c r="AJ42" s="805"/>
      <c r="AK42" s="805"/>
      <c r="AL42" s="805"/>
      <c r="AM42" s="313" t="s">
        <v>91</v>
      </c>
      <c r="AP42" s="43" t="s">
        <v>92</v>
      </c>
      <c r="AQ42" s="43"/>
    </row>
    <row r="43" spans="2:43" ht="18.600000000000001" thickBot="1">
      <c r="B43" s="731"/>
      <c r="C43" s="741"/>
      <c r="D43" s="800"/>
      <c r="E43" s="801"/>
      <c r="F43" s="801"/>
      <c r="G43" s="802"/>
      <c r="H43" s="722" t="s">
        <v>93</v>
      </c>
      <c r="I43" s="722"/>
      <c r="J43" s="723"/>
      <c r="K43" s="723"/>
      <c r="L43" s="723"/>
      <c r="M43" s="324" t="s">
        <v>94</v>
      </c>
      <c r="N43" s="85" t="s">
        <v>67</v>
      </c>
      <c r="O43" s="724" t="s">
        <v>95</v>
      </c>
      <c r="P43" s="724"/>
      <c r="Q43" s="724"/>
      <c r="R43" s="724"/>
      <c r="S43" s="725"/>
      <c r="T43" s="325"/>
      <c r="U43" s="325"/>
      <c r="V43" s="325"/>
      <c r="W43" s="325"/>
      <c r="X43" s="326" t="s">
        <v>96</v>
      </c>
      <c r="Y43" s="87"/>
      <c r="Z43" s="85" t="s">
        <v>67</v>
      </c>
      <c r="AA43" s="726" t="s">
        <v>97</v>
      </c>
      <c r="AB43" s="726"/>
      <c r="AC43" s="726"/>
      <c r="AD43" s="294"/>
      <c r="AE43" s="327" t="s">
        <v>98</v>
      </c>
      <c r="AF43" s="326"/>
      <c r="AG43" s="327"/>
      <c r="AH43" s="327"/>
      <c r="AI43" s="294"/>
      <c r="AJ43" s="328" t="s">
        <v>99</v>
      </c>
      <c r="AK43" s="328"/>
      <c r="AL43" s="328"/>
      <c r="AM43" s="329"/>
      <c r="AP43" s="43"/>
      <c r="AQ43" s="43"/>
    </row>
    <row r="44" spans="2:43" ht="18.600000000000001" thickTop="1">
      <c r="B44" s="727" t="s">
        <v>100</v>
      </c>
      <c r="C44" s="694"/>
      <c r="D44" s="330"/>
      <c r="E44" s="733" t="s">
        <v>101</v>
      </c>
      <c r="F44" s="734"/>
      <c r="G44" s="735"/>
      <c r="H44" s="736" t="s">
        <v>102</v>
      </c>
      <c r="I44" s="737"/>
      <c r="J44" s="737"/>
      <c r="K44" s="737"/>
      <c r="L44" s="738"/>
      <c r="M44" s="733" t="s">
        <v>103</v>
      </c>
      <c r="N44" s="734"/>
      <c r="O44" s="734"/>
      <c r="P44" s="735"/>
      <c r="Q44" s="736" t="s">
        <v>104</v>
      </c>
      <c r="R44" s="737"/>
      <c r="S44" s="737"/>
      <c r="T44" s="736" t="s">
        <v>105</v>
      </c>
      <c r="U44" s="737"/>
      <c r="V44" s="738"/>
      <c r="W44" s="733" t="s">
        <v>106</v>
      </c>
      <c r="X44" s="734"/>
      <c r="Y44" s="734"/>
      <c r="Z44" s="734"/>
      <c r="AA44" s="734"/>
      <c r="AB44" s="734"/>
      <c r="AC44" s="734"/>
      <c r="AD44" s="739"/>
      <c r="AE44" s="692" t="s">
        <v>444</v>
      </c>
      <c r="AF44" s="693"/>
      <c r="AG44" s="693"/>
      <c r="AH44" s="693"/>
      <c r="AI44" s="693"/>
      <c r="AJ44" s="693"/>
      <c r="AK44" s="693"/>
      <c r="AL44" s="693"/>
      <c r="AM44" s="694"/>
      <c r="AP44" s="43" t="s">
        <v>108</v>
      </c>
      <c r="AQ44" s="43"/>
    </row>
    <row r="45" spans="2:43">
      <c r="B45" s="728"/>
      <c r="C45" s="729"/>
      <c r="D45" s="331" t="s">
        <v>109</v>
      </c>
      <c r="E45" s="695"/>
      <c r="F45" s="696"/>
      <c r="G45" s="332"/>
      <c r="H45" s="697"/>
      <c r="I45" s="698"/>
      <c r="J45" s="698"/>
      <c r="K45" s="698"/>
      <c r="L45" s="333" t="s">
        <v>86</v>
      </c>
      <c r="M45" s="699"/>
      <c r="N45" s="700"/>
      <c r="O45" s="700"/>
      <c r="P45" s="334" t="s">
        <v>86</v>
      </c>
      <c r="Q45" s="701"/>
      <c r="R45" s="702"/>
      <c r="S45" s="335" t="s">
        <v>110</v>
      </c>
      <c r="T45" s="701"/>
      <c r="U45" s="702"/>
      <c r="V45" s="336" t="s">
        <v>110</v>
      </c>
      <c r="W45" s="703"/>
      <c r="X45" s="704"/>
      <c r="Y45" s="704"/>
      <c r="Z45" s="704"/>
      <c r="AA45" s="704"/>
      <c r="AB45" s="704"/>
      <c r="AC45" s="704"/>
      <c r="AD45" s="704"/>
      <c r="AE45" s="337"/>
      <c r="AF45" s="705" t="s">
        <v>111</v>
      </c>
      <c r="AG45" s="705"/>
      <c r="AH45" s="705"/>
      <c r="AI45" s="295"/>
      <c r="AJ45" s="315" t="s">
        <v>112</v>
      </c>
      <c r="AK45" s="338"/>
      <c r="AL45" s="315"/>
      <c r="AM45" s="339"/>
      <c r="AP45" s="43" t="s">
        <v>113</v>
      </c>
      <c r="AQ45" s="43"/>
    </row>
    <row r="46" spans="2:43">
      <c r="B46" s="730"/>
      <c r="C46" s="729"/>
      <c r="D46" s="340" t="s">
        <v>114</v>
      </c>
      <c r="E46" s="720"/>
      <c r="F46" s="721"/>
      <c r="G46" s="332"/>
      <c r="H46" s="697"/>
      <c r="I46" s="698"/>
      <c r="J46" s="698"/>
      <c r="K46" s="698"/>
      <c r="L46" s="341" t="s">
        <v>86</v>
      </c>
      <c r="M46" s="697"/>
      <c r="N46" s="698"/>
      <c r="O46" s="698"/>
      <c r="P46" s="342" t="s">
        <v>86</v>
      </c>
      <c r="Q46" s="715"/>
      <c r="R46" s="716"/>
      <c r="S46" s="343" t="s">
        <v>110</v>
      </c>
      <c r="T46" s="715"/>
      <c r="U46" s="716"/>
      <c r="V46" s="344" t="s">
        <v>110</v>
      </c>
      <c r="W46" s="717"/>
      <c r="X46" s="718"/>
      <c r="Y46" s="718"/>
      <c r="Z46" s="718"/>
      <c r="AA46" s="718"/>
      <c r="AB46" s="718"/>
      <c r="AC46" s="718"/>
      <c r="AD46" s="719"/>
      <c r="AE46" s="345"/>
      <c r="AF46" s="312" t="s">
        <v>115</v>
      </c>
      <c r="AG46" s="312"/>
      <c r="AH46" s="312"/>
      <c r="AI46" s="95"/>
      <c r="AJ46" s="312" t="s">
        <v>110</v>
      </c>
      <c r="AK46" s="312"/>
      <c r="AL46" s="312"/>
      <c r="AM46" s="313"/>
      <c r="AP46" s="43" t="s">
        <v>116</v>
      </c>
      <c r="AQ46" s="43"/>
    </row>
    <row r="47" spans="2:43">
      <c r="B47" s="730"/>
      <c r="C47" s="729"/>
      <c r="D47" s="340" t="s">
        <v>117</v>
      </c>
      <c r="E47" s="720"/>
      <c r="F47" s="721"/>
      <c r="G47" s="332"/>
      <c r="H47" s="697"/>
      <c r="I47" s="698"/>
      <c r="J47" s="698"/>
      <c r="K47" s="698"/>
      <c r="L47" s="341" t="s">
        <v>86</v>
      </c>
      <c r="M47" s="697"/>
      <c r="N47" s="698"/>
      <c r="O47" s="698"/>
      <c r="P47" s="342" t="s">
        <v>86</v>
      </c>
      <c r="Q47" s="715"/>
      <c r="R47" s="716"/>
      <c r="S47" s="343" t="s">
        <v>110</v>
      </c>
      <c r="T47" s="715"/>
      <c r="U47" s="716"/>
      <c r="V47" s="344" t="s">
        <v>110</v>
      </c>
      <c r="W47" s="717"/>
      <c r="X47" s="718"/>
      <c r="Y47" s="718"/>
      <c r="Z47" s="718"/>
      <c r="AA47" s="718"/>
      <c r="AB47" s="718"/>
      <c r="AC47" s="718"/>
      <c r="AD47" s="719"/>
      <c r="AE47" s="346"/>
      <c r="AF47" s="312"/>
      <c r="AG47" s="312"/>
      <c r="AH47" s="312"/>
      <c r="AI47" s="312"/>
      <c r="AJ47" s="312"/>
      <c r="AK47" s="312"/>
      <c r="AL47" s="312"/>
      <c r="AM47" s="313"/>
      <c r="AP47" s="43" t="s">
        <v>118</v>
      </c>
      <c r="AQ47" s="43"/>
    </row>
    <row r="48" spans="2:43" ht="18.600000000000001" thickBot="1">
      <c r="B48" s="731"/>
      <c r="C48" s="732"/>
      <c r="D48" s="347" t="s">
        <v>119</v>
      </c>
      <c r="E48" s="706"/>
      <c r="F48" s="707"/>
      <c r="G48" s="93"/>
      <c r="H48" s="708"/>
      <c r="I48" s="709"/>
      <c r="J48" s="709"/>
      <c r="K48" s="709"/>
      <c r="L48" s="348" t="s">
        <v>86</v>
      </c>
      <c r="M48" s="708"/>
      <c r="N48" s="709"/>
      <c r="O48" s="709"/>
      <c r="P48" s="349" t="s">
        <v>86</v>
      </c>
      <c r="Q48" s="710"/>
      <c r="R48" s="711"/>
      <c r="S48" s="350" t="s">
        <v>110</v>
      </c>
      <c r="T48" s="710"/>
      <c r="U48" s="711"/>
      <c r="V48" s="351" t="s">
        <v>110</v>
      </c>
      <c r="W48" s="712"/>
      <c r="X48" s="713"/>
      <c r="Y48" s="713"/>
      <c r="Z48" s="713"/>
      <c r="AA48" s="713"/>
      <c r="AB48" s="713"/>
      <c r="AC48" s="713"/>
      <c r="AD48" s="714"/>
      <c r="AE48" s="352"/>
      <c r="AF48" s="327"/>
      <c r="AG48" s="327"/>
      <c r="AH48" s="327"/>
      <c r="AI48" s="327"/>
      <c r="AJ48" s="327"/>
      <c r="AK48" s="327"/>
      <c r="AL48" s="327"/>
      <c r="AM48" s="329"/>
      <c r="AP48" s="43"/>
      <c r="AQ48" s="43"/>
    </row>
    <row r="49" spans="2:43" ht="18.600000000000001" thickTop="1">
      <c r="B49" s="353" t="s">
        <v>120</v>
      </c>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291"/>
      <c r="AA49" s="291"/>
      <c r="AB49" s="354"/>
      <c r="AC49" s="354"/>
      <c r="AD49" s="354"/>
      <c r="AE49" s="354"/>
      <c r="AF49" s="354"/>
      <c r="AG49" s="354"/>
      <c r="AH49" s="354"/>
      <c r="AI49" s="354"/>
      <c r="AJ49" s="354"/>
      <c r="AK49" s="354"/>
      <c r="AL49" s="354"/>
      <c r="AM49" s="355"/>
      <c r="AP49" s="43" t="s">
        <v>121</v>
      </c>
      <c r="AQ49" s="43"/>
    </row>
    <row r="50" spans="2:43">
      <c r="B50" s="293"/>
      <c r="C50" s="291" t="s">
        <v>443</v>
      </c>
      <c r="D50" s="291"/>
      <c r="E50" s="291"/>
      <c r="F50" s="291"/>
      <c r="G50" s="291"/>
      <c r="H50" s="291"/>
      <c r="I50" s="291"/>
      <c r="J50" s="291"/>
      <c r="K50" s="291"/>
      <c r="L50" s="356"/>
      <c r="M50" s="291"/>
      <c r="N50" s="291"/>
      <c r="O50" s="356"/>
      <c r="P50" s="356"/>
      <c r="Q50" s="291"/>
      <c r="R50" s="291"/>
      <c r="S50" s="291"/>
      <c r="T50" s="291"/>
      <c r="U50" s="291"/>
      <c r="V50" s="291"/>
      <c r="W50" s="291"/>
      <c r="X50" s="291"/>
      <c r="Y50" s="291"/>
      <c r="Z50" s="291"/>
      <c r="AA50" s="291"/>
      <c r="AB50" s="291"/>
      <c r="AC50" s="291"/>
      <c r="AD50" s="291"/>
      <c r="AE50" s="291"/>
      <c r="AF50" s="291"/>
      <c r="AG50" s="291"/>
      <c r="AH50" s="291"/>
      <c r="AI50" s="291"/>
      <c r="AJ50" s="291"/>
      <c r="AK50" s="291"/>
      <c r="AL50" s="291"/>
      <c r="AM50" s="357"/>
      <c r="AP50" s="43"/>
      <c r="AQ50" s="43"/>
    </row>
    <row r="51" spans="2:43">
      <c r="B51" s="293"/>
      <c r="C51" s="291"/>
      <c r="D51" s="291"/>
      <c r="E51" s="291"/>
      <c r="F51" s="291"/>
      <c r="G51" s="291"/>
      <c r="H51" s="291"/>
      <c r="I51" s="291"/>
      <c r="J51" s="291"/>
      <c r="K51" s="291"/>
      <c r="L51" s="356"/>
      <c r="M51" s="291"/>
      <c r="N51" s="291"/>
      <c r="O51" s="356"/>
      <c r="P51" s="356"/>
      <c r="Q51" s="291"/>
      <c r="R51" s="291"/>
      <c r="S51" s="291"/>
      <c r="T51" s="291"/>
      <c r="U51" s="291"/>
      <c r="V51" s="291"/>
      <c r="W51" s="291"/>
      <c r="X51" s="291"/>
      <c r="Y51" s="291"/>
      <c r="Z51" s="291"/>
      <c r="AA51" s="291"/>
      <c r="AB51" s="291"/>
      <c r="AC51" s="291"/>
      <c r="AD51" s="291"/>
      <c r="AE51" s="291"/>
      <c r="AF51" s="291"/>
      <c r="AG51" s="291"/>
      <c r="AH51" s="291"/>
      <c r="AI51" s="291"/>
      <c r="AJ51" s="291"/>
      <c r="AK51" s="291"/>
      <c r="AL51" s="291"/>
      <c r="AM51" s="357"/>
      <c r="AP51" s="49" t="s">
        <v>187</v>
      </c>
    </row>
    <row r="52" spans="2:43">
      <c r="B52" s="293"/>
      <c r="C52" s="291"/>
      <c r="D52" s="291"/>
      <c r="E52" s="291"/>
      <c r="F52" s="291"/>
      <c r="G52" s="291"/>
      <c r="H52" s="291"/>
      <c r="I52" s="291"/>
      <c r="J52" s="291"/>
      <c r="K52" s="291"/>
      <c r="L52" s="356"/>
      <c r="M52" s="291"/>
      <c r="N52" s="291"/>
      <c r="O52" s="356"/>
      <c r="P52" s="356"/>
      <c r="Q52" s="291"/>
      <c r="R52" s="291"/>
      <c r="S52" s="291"/>
      <c r="T52" s="291"/>
      <c r="U52" s="291"/>
      <c r="V52" s="291"/>
      <c r="W52" s="291"/>
      <c r="X52" s="291"/>
      <c r="Y52" s="291"/>
      <c r="Z52" s="291"/>
      <c r="AA52" s="291"/>
      <c r="AB52" s="291"/>
      <c r="AC52" s="291"/>
      <c r="AD52" s="291"/>
      <c r="AE52" s="291"/>
      <c r="AF52" s="291"/>
      <c r="AG52" s="291"/>
      <c r="AH52" s="291"/>
      <c r="AI52" s="291"/>
      <c r="AJ52" s="291"/>
      <c r="AK52" s="291"/>
      <c r="AL52" s="291"/>
      <c r="AM52" s="357"/>
      <c r="AP52" s="49" t="s">
        <v>188</v>
      </c>
    </row>
    <row r="53" spans="2:43">
      <c r="B53" s="293"/>
      <c r="C53" s="291"/>
      <c r="D53" s="291"/>
      <c r="E53" s="291"/>
      <c r="F53" s="291"/>
      <c r="G53" s="291"/>
      <c r="H53" s="291"/>
      <c r="I53" s="291"/>
      <c r="J53" s="291"/>
      <c r="K53" s="291"/>
      <c r="L53" s="356"/>
      <c r="M53" s="291"/>
      <c r="N53" s="291"/>
      <c r="O53" s="356"/>
      <c r="P53" s="356"/>
      <c r="Q53" s="291"/>
      <c r="R53" s="291"/>
      <c r="T53" s="291"/>
      <c r="U53" s="291"/>
      <c r="V53" s="291"/>
      <c r="W53" s="291"/>
      <c r="X53" s="291"/>
      <c r="Y53" s="291"/>
      <c r="Z53" s="291"/>
      <c r="AA53" s="291"/>
      <c r="AB53" s="291"/>
      <c r="AC53" s="291"/>
      <c r="AD53" s="291"/>
      <c r="AE53" s="291"/>
      <c r="AF53" s="291"/>
      <c r="AG53" s="291"/>
      <c r="AH53" s="291"/>
      <c r="AI53" s="291"/>
      <c r="AJ53" s="291"/>
      <c r="AK53" s="291"/>
      <c r="AL53" s="291"/>
      <c r="AM53" s="357"/>
      <c r="AP53" s="49" t="s">
        <v>189</v>
      </c>
    </row>
    <row r="54" spans="2:43">
      <c r="B54" s="47"/>
      <c r="C54" s="292"/>
      <c r="D54" s="292"/>
      <c r="E54" s="292"/>
      <c r="F54" s="292"/>
      <c r="G54" s="292"/>
      <c r="H54" s="292"/>
      <c r="I54" s="292"/>
      <c r="J54" s="292"/>
      <c r="K54" s="292"/>
      <c r="L54" s="358"/>
      <c r="M54" s="292"/>
      <c r="N54" s="292"/>
      <c r="O54" s="358"/>
      <c r="P54" s="358"/>
      <c r="Q54" s="292"/>
      <c r="R54" s="292"/>
      <c r="S54" s="292"/>
      <c r="T54" s="292"/>
      <c r="U54" s="292"/>
      <c r="V54" s="292"/>
      <c r="W54" s="292"/>
      <c r="X54" s="292"/>
      <c r="Y54" s="292"/>
      <c r="Z54" s="292"/>
      <c r="AA54" s="292"/>
      <c r="AB54" s="292"/>
      <c r="AC54" s="292"/>
      <c r="AD54" s="292"/>
      <c r="AE54" s="292"/>
      <c r="AF54" s="292"/>
      <c r="AG54" s="292"/>
      <c r="AH54" s="292"/>
      <c r="AI54" s="292"/>
      <c r="AJ54" s="292"/>
      <c r="AK54" s="292"/>
      <c r="AL54" s="292"/>
      <c r="AM54" s="359"/>
      <c r="AP54" s="49" t="s">
        <v>190</v>
      </c>
    </row>
    <row r="55" spans="2:43">
      <c r="AB55" s="690"/>
      <c r="AC55" s="690"/>
      <c r="AD55" s="690"/>
      <c r="AE55" s="690"/>
      <c r="AF55" s="690"/>
      <c r="AG55" s="690"/>
      <c r="AH55" s="690"/>
      <c r="AI55" s="690"/>
      <c r="AJ55" s="690"/>
      <c r="AK55" s="690"/>
      <c r="AL55" s="690"/>
      <c r="AM55" s="690"/>
      <c r="AP55" s="49" t="s">
        <v>191</v>
      </c>
    </row>
    <row r="56" spans="2:43">
      <c r="B56" s="43" t="s">
        <v>106</v>
      </c>
      <c r="AP56" s="49" t="s">
        <v>192</v>
      </c>
    </row>
    <row r="57" spans="2:43">
      <c r="C57" s="43" t="s">
        <v>122</v>
      </c>
    </row>
    <row r="58" spans="2:43">
      <c r="C58" s="43" t="s">
        <v>123</v>
      </c>
    </row>
    <row r="59" spans="2:43">
      <c r="C59" s="43" t="s">
        <v>124</v>
      </c>
    </row>
    <row r="60" spans="2:43">
      <c r="C60" s="43" t="s">
        <v>125</v>
      </c>
    </row>
    <row r="61" spans="2:43">
      <c r="C61" s="43" t="s">
        <v>445</v>
      </c>
    </row>
    <row r="63" spans="2:43">
      <c r="J63" s="691" t="str">
        <f>IF(J$36=K$22,"ok","ng")</f>
        <v>ok</v>
      </c>
      <c r="K63" s="691"/>
      <c r="L63" s="691"/>
      <c r="M63" s="691" t="str">
        <f>IF(M$36=M$22,"ok","ng")</f>
        <v>ok</v>
      </c>
      <c r="N63" s="691"/>
      <c r="O63" s="691"/>
      <c r="P63" s="691" t="str">
        <f>IF(P$36=P$22,"ok","ng")</f>
        <v>ok</v>
      </c>
      <c r="Q63" s="691"/>
      <c r="R63" s="691"/>
      <c r="S63" s="691"/>
      <c r="T63" s="691" t="str">
        <f>IF(T$36=T$22,"ok","ng")</f>
        <v>ok</v>
      </c>
      <c r="U63" s="691"/>
      <c r="V63" s="691"/>
      <c r="W63" s="691"/>
      <c r="X63" s="691" t="str">
        <f>IF(X$36=X$22,"ok","ng")</f>
        <v>ok</v>
      </c>
      <c r="Y63" s="691"/>
      <c r="Z63" s="691"/>
      <c r="AA63" s="691"/>
      <c r="AB63" s="691" t="str">
        <f>IF(AB$36=AB$22,"ok","ng")</f>
        <v>ok</v>
      </c>
      <c r="AC63" s="691"/>
      <c r="AD63" s="691"/>
      <c r="AE63" s="691"/>
      <c r="AF63" s="691" t="str">
        <f>IF(AF$36=AF$22,"ok","ng")</f>
        <v>ok</v>
      </c>
      <c r="AG63" s="691"/>
      <c r="AH63" s="691"/>
      <c r="AI63" s="691"/>
      <c r="AJ63" s="691" t="str">
        <f>IF(AJ$36=AJ$22,"ok","ng")</f>
        <v>ok</v>
      </c>
      <c r="AK63" s="691"/>
      <c r="AL63" s="691"/>
      <c r="AM63" s="691"/>
    </row>
    <row r="64" spans="2:43">
      <c r="C64" s="43" t="s">
        <v>446</v>
      </c>
      <c r="D64" s="43" t="s">
        <v>447</v>
      </c>
    </row>
    <row r="65" spans="3:4">
      <c r="C65" s="43" t="s">
        <v>448</v>
      </c>
      <c r="D65" s="43" t="s">
        <v>449</v>
      </c>
    </row>
  </sheetData>
  <sheetProtection algorithmName="SHA-512" hashValue="koeyhrLywFQCASniVRfH4hgSlJN48HslCzmzdvMZ72m7HauIyvfTS5JSkmy7pKPpqNoViP2dre0J6k6LbT2I1A==" saltValue="9Hmjv3S/rtcBoS6+QF3xUQ==" spinCount="100000" sheet="1" formatCells="0" formatColumns="0" formatRows="0" insertColumns="0" insertRows="0" insertHyperlinks="0" deleteColumns="0" deleteRows="0" sort="0" autoFilter="0" pivotTables="0"/>
  <protectedRanges>
    <protectedRange sqref="E45:K48 M45:O48 Q45:R48 T45:U48 W45:AD48" name="範囲3"/>
    <protectedRange sqref="J4 D5:D6 X6 AD4 AH4 AF6 AF11 AJ11" name="範囲1"/>
    <protectedRange sqref="J37:S38 Z37:AM38 F39 L39 V39 AA39 AD39 AI45:AI46 B50:AM54 AG39 AJ39 D41 J42:L43 N41:N43 Q41 O43 V41 Y43 Z41:Z43 AC41 AF41:AF42 AI41:AI43 AD43" name="範囲2"/>
  </protectedRanges>
  <mergeCells count="353">
    <mergeCell ref="AD1:AM1"/>
    <mergeCell ref="F2:AH2"/>
    <mergeCell ref="AI2:AM2"/>
    <mergeCell ref="B4:C4"/>
    <mergeCell ref="D4:I4"/>
    <mergeCell ref="J4:W4"/>
    <mergeCell ref="X4:AA4"/>
    <mergeCell ref="AD4:AE4"/>
    <mergeCell ref="AF4:AG4"/>
    <mergeCell ref="AH4:AI4"/>
    <mergeCell ref="AJ4:AK4"/>
    <mergeCell ref="B5:C5"/>
    <mergeCell ref="D5:W5"/>
    <mergeCell ref="X5:AE5"/>
    <mergeCell ref="AF5:AM5"/>
    <mergeCell ref="B6:C9"/>
    <mergeCell ref="D6:W9"/>
    <mergeCell ref="X6:AE9"/>
    <mergeCell ref="AF6:AM9"/>
    <mergeCell ref="AF11:AG11"/>
    <mergeCell ref="AH11:AI11"/>
    <mergeCell ref="AJ11:AK11"/>
    <mergeCell ref="AL11:AM11"/>
    <mergeCell ref="AB10:AM10"/>
    <mergeCell ref="AB11:AE11"/>
    <mergeCell ref="B10:E11"/>
    <mergeCell ref="F10:I11"/>
    <mergeCell ref="J10:AA10"/>
    <mergeCell ref="J11:L11"/>
    <mergeCell ref="M11:O11"/>
    <mergeCell ref="P11:S11"/>
    <mergeCell ref="T11:W11"/>
    <mergeCell ref="X11:AA11"/>
    <mergeCell ref="X12:AA12"/>
    <mergeCell ref="AB12:AE12"/>
    <mergeCell ref="AF12:AI12"/>
    <mergeCell ref="AJ12:AM12"/>
    <mergeCell ref="B13:E13"/>
    <mergeCell ref="F13:I13"/>
    <mergeCell ref="K13:L13"/>
    <mergeCell ref="M13:O13"/>
    <mergeCell ref="P13:S13"/>
    <mergeCell ref="T13:W13"/>
    <mergeCell ref="X13:AA13"/>
    <mergeCell ref="AB13:AE13"/>
    <mergeCell ref="AF13:AI13"/>
    <mergeCell ref="AJ13:AM13"/>
    <mergeCell ref="B12:E12"/>
    <mergeCell ref="H12:I12"/>
    <mergeCell ref="K12:L12"/>
    <mergeCell ref="M12:O12"/>
    <mergeCell ref="P12:S12"/>
    <mergeCell ref="T12:W12"/>
    <mergeCell ref="AJ14:AM14"/>
    <mergeCell ref="B15:E15"/>
    <mergeCell ref="F15:I15"/>
    <mergeCell ref="K15:L15"/>
    <mergeCell ref="M15:O15"/>
    <mergeCell ref="P15:S15"/>
    <mergeCell ref="T15:W15"/>
    <mergeCell ref="X15:AA15"/>
    <mergeCell ref="AB15:AE15"/>
    <mergeCell ref="AF15:AI15"/>
    <mergeCell ref="AJ15:AM15"/>
    <mergeCell ref="B14:E14"/>
    <mergeCell ref="F14:I14"/>
    <mergeCell ref="K14:L14"/>
    <mergeCell ref="M14:O14"/>
    <mergeCell ref="P14:S14"/>
    <mergeCell ref="T14:W14"/>
    <mergeCell ref="X14:AA14"/>
    <mergeCell ref="AB14:AE14"/>
    <mergeCell ref="AF14:AI14"/>
    <mergeCell ref="AJ16:AM16"/>
    <mergeCell ref="B17:E17"/>
    <mergeCell ref="F17:I17"/>
    <mergeCell ref="K17:L17"/>
    <mergeCell ref="M17:O17"/>
    <mergeCell ref="P17:S17"/>
    <mergeCell ref="T17:W17"/>
    <mergeCell ref="X17:AA17"/>
    <mergeCell ref="AB17:AE17"/>
    <mergeCell ref="AF17:AI17"/>
    <mergeCell ref="AJ17:AM17"/>
    <mergeCell ref="B16:E16"/>
    <mergeCell ref="F16:I16"/>
    <mergeCell ref="K16:L16"/>
    <mergeCell ref="M16:O16"/>
    <mergeCell ref="P16:S16"/>
    <mergeCell ref="T16:W16"/>
    <mergeCell ref="X16:AA16"/>
    <mergeCell ref="AB16:AE16"/>
    <mergeCell ref="AF16:AI16"/>
    <mergeCell ref="AJ18:AM18"/>
    <mergeCell ref="B19:E19"/>
    <mergeCell ref="F19:I19"/>
    <mergeCell ref="K19:L19"/>
    <mergeCell ref="M19:O19"/>
    <mergeCell ref="P19:S19"/>
    <mergeCell ref="T19:W19"/>
    <mergeCell ref="X19:AA19"/>
    <mergeCell ref="AB19:AE19"/>
    <mergeCell ref="AF19:AI19"/>
    <mergeCell ref="AJ19:AM19"/>
    <mergeCell ref="B18:E18"/>
    <mergeCell ref="F18:I18"/>
    <mergeCell ref="K18:L18"/>
    <mergeCell ref="M18:O18"/>
    <mergeCell ref="P18:S18"/>
    <mergeCell ref="T18:W18"/>
    <mergeCell ref="X18:AA18"/>
    <mergeCell ref="AB18:AE18"/>
    <mergeCell ref="AF18:AI18"/>
    <mergeCell ref="AJ20:AM20"/>
    <mergeCell ref="B21:E21"/>
    <mergeCell ref="F21:I21"/>
    <mergeCell ref="K21:L21"/>
    <mergeCell ref="M21:O21"/>
    <mergeCell ref="P21:S21"/>
    <mergeCell ref="T21:W21"/>
    <mergeCell ref="AB22:AE22"/>
    <mergeCell ref="AF22:AI22"/>
    <mergeCell ref="AJ22:AM22"/>
    <mergeCell ref="B20:E20"/>
    <mergeCell ref="F20:I20"/>
    <mergeCell ref="K20:L20"/>
    <mergeCell ref="M20:O20"/>
    <mergeCell ref="P20:S20"/>
    <mergeCell ref="T20:W20"/>
    <mergeCell ref="X20:AA20"/>
    <mergeCell ref="AB20:AE20"/>
    <mergeCell ref="AF20:AI20"/>
    <mergeCell ref="X21:AA21"/>
    <mergeCell ref="AB21:AE21"/>
    <mergeCell ref="AF21:AI21"/>
    <mergeCell ref="AJ21:AM21"/>
    <mergeCell ref="B22:H22"/>
    <mergeCell ref="K22:L22"/>
    <mergeCell ref="M22:O22"/>
    <mergeCell ref="P22:S22"/>
    <mergeCell ref="T22:W22"/>
    <mergeCell ref="X22:AA22"/>
    <mergeCell ref="AJ24:AK24"/>
    <mergeCell ref="AL24:AM24"/>
    <mergeCell ref="B24:D24"/>
    <mergeCell ref="E24:I24"/>
    <mergeCell ref="J24:L24"/>
    <mergeCell ref="M24:O24"/>
    <mergeCell ref="P24:S24"/>
    <mergeCell ref="T24:W24"/>
    <mergeCell ref="B23:I23"/>
    <mergeCell ref="J23:AA23"/>
    <mergeCell ref="AB23:AM23"/>
    <mergeCell ref="B25:B28"/>
    <mergeCell ref="C25:D25"/>
    <mergeCell ref="E25:H25"/>
    <mergeCell ref="J25:L25"/>
    <mergeCell ref="M25:O25"/>
    <mergeCell ref="P25:S25"/>
    <mergeCell ref="X24:AA24"/>
    <mergeCell ref="AB24:AE24"/>
    <mergeCell ref="AF24:AG24"/>
    <mergeCell ref="T25:W25"/>
    <mergeCell ref="X25:AA25"/>
    <mergeCell ref="AB25:AE25"/>
    <mergeCell ref="AF25:AI25"/>
    <mergeCell ref="C27:D27"/>
    <mergeCell ref="E27:H27"/>
    <mergeCell ref="J27:L27"/>
    <mergeCell ref="M27:O27"/>
    <mergeCell ref="P27:S27"/>
    <mergeCell ref="T27:W27"/>
    <mergeCell ref="X27:AA27"/>
    <mergeCell ref="AB27:AE27"/>
    <mergeCell ref="AF27:AI27"/>
    <mergeCell ref="AH24:AI24"/>
    <mergeCell ref="AJ25:AM25"/>
    <mergeCell ref="C26:D26"/>
    <mergeCell ref="E26:H26"/>
    <mergeCell ref="J26:L26"/>
    <mergeCell ref="M26:O26"/>
    <mergeCell ref="P26:S26"/>
    <mergeCell ref="T26:W26"/>
    <mergeCell ref="X26:AA26"/>
    <mergeCell ref="AB26:AE26"/>
    <mergeCell ref="AF26:AI26"/>
    <mergeCell ref="AJ26:AM26"/>
    <mergeCell ref="AJ31:AM31"/>
    <mergeCell ref="AJ27:AM27"/>
    <mergeCell ref="C28:D28"/>
    <mergeCell ref="E28:H28"/>
    <mergeCell ref="J28:L28"/>
    <mergeCell ref="M28:O28"/>
    <mergeCell ref="P28:S28"/>
    <mergeCell ref="P29:S29"/>
    <mergeCell ref="T29:W29"/>
    <mergeCell ref="X29:AA29"/>
    <mergeCell ref="AB29:AE29"/>
    <mergeCell ref="AF29:AI29"/>
    <mergeCell ref="AJ29:AM29"/>
    <mergeCell ref="T28:W28"/>
    <mergeCell ref="X28:AA28"/>
    <mergeCell ref="AB28:AE28"/>
    <mergeCell ref="AF28:AI28"/>
    <mergeCell ref="AJ28:AM28"/>
    <mergeCell ref="B29:B31"/>
    <mergeCell ref="AB32:AE32"/>
    <mergeCell ref="AB30:AE30"/>
    <mergeCell ref="AF30:AI30"/>
    <mergeCell ref="AJ30:AM30"/>
    <mergeCell ref="C31:D31"/>
    <mergeCell ref="E31:H31"/>
    <mergeCell ref="J31:L31"/>
    <mergeCell ref="M31:O31"/>
    <mergeCell ref="P31:S31"/>
    <mergeCell ref="T31:W31"/>
    <mergeCell ref="X31:AA31"/>
    <mergeCell ref="E30:H30"/>
    <mergeCell ref="J30:L30"/>
    <mergeCell ref="M30:O30"/>
    <mergeCell ref="P30:S30"/>
    <mergeCell ref="T30:W30"/>
    <mergeCell ref="X30:AA30"/>
    <mergeCell ref="C29:D30"/>
    <mergeCell ref="E29:H29"/>
    <mergeCell ref="J29:L29"/>
    <mergeCell ref="M29:O29"/>
    <mergeCell ref="AB31:AE31"/>
    <mergeCell ref="AF31:AI31"/>
    <mergeCell ref="T34:W34"/>
    <mergeCell ref="X34:AA34"/>
    <mergeCell ref="AB34:AE34"/>
    <mergeCell ref="AF34:AI34"/>
    <mergeCell ref="AF32:AI32"/>
    <mergeCell ref="AJ32:AM32"/>
    <mergeCell ref="B33:D33"/>
    <mergeCell ref="E33:I33"/>
    <mergeCell ref="J33:L33"/>
    <mergeCell ref="M33:O33"/>
    <mergeCell ref="P33:S33"/>
    <mergeCell ref="T33:W33"/>
    <mergeCell ref="X33:AA33"/>
    <mergeCell ref="AB33:AE33"/>
    <mergeCell ref="AF33:AI33"/>
    <mergeCell ref="AJ33:AM33"/>
    <mergeCell ref="B32:D32"/>
    <mergeCell ref="E32:I32"/>
    <mergeCell ref="J32:L32"/>
    <mergeCell ref="M32:O32"/>
    <mergeCell ref="P32:S32"/>
    <mergeCell ref="T32:W32"/>
    <mergeCell ref="X32:AA32"/>
    <mergeCell ref="N40:S40"/>
    <mergeCell ref="T40:Y40"/>
    <mergeCell ref="Z40:AM40"/>
    <mergeCell ref="D41:G43"/>
    <mergeCell ref="J41:L41"/>
    <mergeCell ref="V41:W41"/>
    <mergeCell ref="J42:L42"/>
    <mergeCell ref="AI42:AL42"/>
    <mergeCell ref="AJ34:AM34"/>
    <mergeCell ref="B35:D35"/>
    <mergeCell ref="E35:I35"/>
    <mergeCell ref="J35:L35"/>
    <mergeCell ref="M35:O35"/>
    <mergeCell ref="P35:S35"/>
    <mergeCell ref="T35:W35"/>
    <mergeCell ref="X35:AA35"/>
    <mergeCell ref="AB35:AE35"/>
    <mergeCell ref="AF35:AI35"/>
    <mergeCell ref="AJ35:AM35"/>
    <mergeCell ref="B34:D34"/>
    <mergeCell ref="E34:I34"/>
    <mergeCell ref="J34:L34"/>
    <mergeCell ref="M34:O34"/>
    <mergeCell ref="P34:S34"/>
    <mergeCell ref="AF36:AI36"/>
    <mergeCell ref="AJ36:AM36"/>
    <mergeCell ref="B37:H37"/>
    <mergeCell ref="J37:L37"/>
    <mergeCell ref="M37:O37"/>
    <mergeCell ref="P37:S37"/>
    <mergeCell ref="T37:V38"/>
    <mergeCell ref="W37:Y37"/>
    <mergeCell ref="Z37:AM37"/>
    <mergeCell ref="B38:H38"/>
    <mergeCell ref="J38:L38"/>
    <mergeCell ref="M38:O38"/>
    <mergeCell ref="P38:S38"/>
    <mergeCell ref="W38:Y38"/>
    <mergeCell ref="Z38:AM38"/>
    <mergeCell ref="B36:I36"/>
    <mergeCell ref="J36:L36"/>
    <mergeCell ref="M36:O36"/>
    <mergeCell ref="P36:S36"/>
    <mergeCell ref="T36:W36"/>
    <mergeCell ref="X36:AA36"/>
    <mergeCell ref="AB36:AE36"/>
    <mergeCell ref="H43:I43"/>
    <mergeCell ref="J43:L43"/>
    <mergeCell ref="O43:S43"/>
    <mergeCell ref="AA43:AC43"/>
    <mergeCell ref="B44:C48"/>
    <mergeCell ref="E44:G44"/>
    <mergeCell ref="H44:L44"/>
    <mergeCell ref="M44:P44"/>
    <mergeCell ref="Q44:S44"/>
    <mergeCell ref="T44:V44"/>
    <mergeCell ref="E46:F46"/>
    <mergeCell ref="H46:K46"/>
    <mergeCell ref="M46:O46"/>
    <mergeCell ref="Q46:R46"/>
    <mergeCell ref="W44:AD44"/>
    <mergeCell ref="B39:C43"/>
    <mergeCell ref="D39:E39"/>
    <mergeCell ref="F39:I39"/>
    <mergeCell ref="J39:K39"/>
    <mergeCell ref="L39:R39"/>
    <mergeCell ref="S39:U39"/>
    <mergeCell ref="V39:Z39"/>
    <mergeCell ref="D40:G40"/>
    <mergeCell ref="H40:M40"/>
    <mergeCell ref="AE44:AM44"/>
    <mergeCell ref="E45:F45"/>
    <mergeCell ref="H45:K45"/>
    <mergeCell ref="M45:O45"/>
    <mergeCell ref="Q45:R45"/>
    <mergeCell ref="T45:U45"/>
    <mergeCell ref="W45:AD45"/>
    <mergeCell ref="AF45:AH45"/>
    <mergeCell ref="E48:F48"/>
    <mergeCell ref="H48:K48"/>
    <mergeCell ref="M48:O48"/>
    <mergeCell ref="Q48:R48"/>
    <mergeCell ref="T48:U48"/>
    <mergeCell ref="W48:AD48"/>
    <mergeCell ref="T46:U46"/>
    <mergeCell ref="W46:AD46"/>
    <mergeCell ref="E47:F47"/>
    <mergeCell ref="H47:K47"/>
    <mergeCell ref="M47:O47"/>
    <mergeCell ref="Q47:R47"/>
    <mergeCell ref="T47:U47"/>
    <mergeCell ref="W47:AD47"/>
    <mergeCell ref="AB55:AM55"/>
    <mergeCell ref="J63:L63"/>
    <mergeCell ref="M63:O63"/>
    <mergeCell ref="P63:S63"/>
    <mergeCell ref="T63:W63"/>
    <mergeCell ref="X63:AA63"/>
    <mergeCell ref="AB63:AE63"/>
    <mergeCell ref="AF63:AI63"/>
    <mergeCell ref="AJ63:AM63"/>
  </mergeCells>
  <phoneticPr fontId="3"/>
  <conditionalFormatting sqref="B33:D33">
    <cfRule type="containsBlanks" dxfId="2231" priority="2">
      <formula>LEN(TRIM(B33))=0</formula>
    </cfRule>
  </conditionalFormatting>
  <conditionalFormatting sqref="J42:J43 AI45:AI46 M45:O48 J4 D5:D6 J38 M38 P38 F39 L39 V39 D41 V41 Y43 E45:E48 G45:K48 Q45:R48 T45:U48 W45:W48">
    <cfRule type="containsBlanks" dxfId="2230" priority="12">
      <formula>LEN(TRIM(D4))=0</formula>
    </cfRule>
  </conditionalFormatting>
  <conditionalFormatting sqref="J43:L43">
    <cfRule type="expression" dxfId="2229" priority="11">
      <formula>$J$43&lt;$J$29</formula>
    </cfRule>
  </conditionalFormatting>
  <conditionalFormatting sqref="M45:O48">
    <cfRule type="expression" dxfId="2228" priority="6">
      <formula>$J$29&gt;SUM($M$45:$O$48)</formula>
    </cfRule>
  </conditionalFormatting>
  <conditionalFormatting sqref="Q41 N41:N42 N43:O43">
    <cfRule type="expression" dxfId="2227" priority="5">
      <formula>IF(OR($N$41="■",$N$42="■",$N$43="■",$Q$41="■"),FALSE,TRUE)</formula>
    </cfRule>
  </conditionalFormatting>
  <conditionalFormatting sqref="T36:X36">
    <cfRule type="expression" dxfId="2226" priority="7">
      <formula>IF(OR(T$36&gt;T$22,T$36&lt;T$22),TRUE,FALSE)</formula>
    </cfRule>
  </conditionalFormatting>
  <conditionalFormatting sqref="X13:AA17">
    <cfRule type="cellIs" dxfId="2225" priority="1" operator="lessThan">
      <formula>0</formula>
    </cfRule>
  </conditionalFormatting>
  <conditionalFormatting sqref="AA39 AD39 AG39 AJ39">
    <cfRule type="expression" dxfId="2224" priority="4">
      <formula>IF(OR($AA$39="（■",$AD$39="■",$AG$39="■",$AJ$39="■"),FALSE,TRUE)</formula>
    </cfRule>
  </conditionalFormatting>
  <conditionalFormatting sqref="AC41 AF41:AF42 Z41:Z43 AI41:AI43 AD43">
    <cfRule type="expression" dxfId="2223" priority="3">
      <formula>IF(OR($Z$41="■",$Z$42="■",$Z$43="■",$AC$41="■",$AF$41="■",$AI$41="■",$AF$42="■"),FALSE,TRUE)</formula>
    </cfRule>
  </conditionalFormatting>
  <conditionalFormatting sqref="AD1">
    <cfRule type="containsText" dxfId="2222" priority="13" operator="containsText" text="支出金額と収入金額が一致していません">
      <formula>NOT(ISERROR(SEARCH("支出金額と収入金額が一致していません",AD1)))</formula>
    </cfRule>
  </conditionalFormatting>
  <conditionalFormatting sqref="AI45">
    <cfRule type="expression" dxfId="2221" priority="9">
      <formula>$AI$45&gt;40</formula>
    </cfRule>
  </conditionalFormatting>
  <conditionalFormatting sqref="AI46">
    <cfRule type="expression" dxfId="2220" priority="8">
      <formula>$AI$46&gt;5</formula>
    </cfRule>
  </conditionalFormatting>
  <dataValidations count="7">
    <dataValidation type="list" allowBlank="1" showInputMessage="1" showErrorMessage="1" sqref="Z37:AM37" xr:uid="{03C2EEE6-0699-458F-B361-C56265F0DE14}">
      <formula1>$AP$25:$AP$28</formula1>
    </dataValidation>
    <dataValidation type="list" allowBlank="1" showInputMessage="1" showErrorMessage="1" sqref="G45:G48" xr:uid="{A1E5B322-3C43-415C-AA4D-8BB261BAC8D2}">
      <formula1>$AP$49</formula1>
    </dataValidation>
    <dataValidation type="list" showInputMessage="1" showErrorMessage="1" sqref="AA39" xr:uid="{EC9D54B5-EF92-43DC-B898-DCC9B3F3D682}">
      <formula1>$AP$44:$AP$45</formula1>
    </dataValidation>
    <dataValidation type="list" allowBlank="1" showInputMessage="1" showErrorMessage="1" sqref="Z38:AM38" xr:uid="{2DF968C9-831B-4B2A-863F-47F71F9D9271}">
      <formula1>$AP$30:$AP$39</formula1>
    </dataValidation>
    <dataValidation type="list" allowBlank="1" showInputMessage="1" showErrorMessage="1" sqref="Y43" xr:uid="{8D096621-5983-416F-8687-5B646588A58B}">
      <formula1>$AP$41:$AP$42</formula1>
    </dataValidation>
    <dataValidation type="list" allowBlank="1" showInputMessage="1" showErrorMessage="1" sqref="W45:AD48" xr:uid="{8EB16CD4-8A79-410B-BB6B-46738AB81E13}">
      <formula1>$AP$51:$AP$56</formula1>
    </dataValidation>
    <dataValidation type="list" showInputMessage="1" showErrorMessage="1" sqref="AD39 AG39 AJ39 N41:N43 Q41 Z41:Z43 AC41 AF41:AF42 AI41" xr:uid="{4931164C-90DF-4A6A-AFF0-4ECD08DB468F}">
      <formula1>$AP$46:$AP$47</formula1>
    </dataValidation>
  </dataValidations>
  <pageMargins left="0.70866141732283472" right="0.70866141732283472" top="0.74803149606299213" bottom="0.74803149606299213" header="0.31496062992125984" footer="0.31496062992125984"/>
  <pageSetup paperSize="9" scale="76" orientation="landscape" blackAndWhite="1"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9D9F1-A8A6-4E7D-805F-0ABE3AE527D2}">
  <sheetPr codeName="Sheet2">
    <pageSetUpPr fitToPage="1"/>
  </sheetPr>
  <dimension ref="B1:AQ128"/>
  <sheetViews>
    <sheetView tabSelected="1" view="pageBreakPreview" topLeftCell="A4" zoomScale="80" zoomScaleNormal="100" zoomScaleSheetLayoutView="80" workbookViewId="0">
      <selection activeCell="I12" sqref="I12"/>
    </sheetView>
  </sheetViews>
  <sheetFormatPr defaultRowHeight="18"/>
  <cols>
    <col min="1" max="1" width="2.59765625" customWidth="1"/>
    <col min="2" max="2" width="2.69921875" style="2" customWidth="1"/>
    <col min="3" max="3" width="8.5" style="2" customWidth="1"/>
    <col min="4" max="4" width="3.69921875" style="2" customWidth="1"/>
    <col min="5" max="5" width="4.5" style="2" customWidth="1"/>
    <col min="6" max="6" width="8.59765625" style="2" customWidth="1"/>
    <col min="7" max="7" width="6" style="2" customWidth="1"/>
    <col min="8" max="8" width="5.296875" style="2" customWidth="1"/>
    <col min="9" max="9" width="11.19921875" style="2" customWidth="1"/>
    <col min="10" max="10" width="12.296875" style="2" customWidth="1"/>
    <col min="11" max="11" width="9.59765625" style="2" customWidth="1"/>
    <col min="12" max="12" width="6" style="2" customWidth="1"/>
    <col min="13" max="13" width="6.796875" style="2" customWidth="1"/>
    <col min="14" max="14" width="4.5" style="2" bestFit="1" customWidth="1"/>
    <col min="15" max="15" width="3" style="2" customWidth="1"/>
    <col min="16" max="16" width="3.69921875" style="2" customWidth="1"/>
    <col min="17" max="17" width="3.09765625" style="2" customWidth="1"/>
    <col min="18" max="19" width="4" style="2" customWidth="1"/>
    <col min="20" max="35" width="3.69921875" style="2" customWidth="1"/>
    <col min="36" max="36" width="3.296875" style="2" customWidth="1"/>
    <col min="37" max="39" width="3.69921875" style="2" customWidth="1"/>
  </cols>
  <sheetData>
    <row r="1" spans="2:39">
      <c r="B1" s="1" t="s">
        <v>0</v>
      </c>
      <c r="AD1" s="989"/>
      <c r="AE1" s="989"/>
      <c r="AF1" s="989"/>
      <c r="AG1" s="989"/>
      <c r="AH1" s="989"/>
      <c r="AI1" s="989"/>
      <c r="AJ1" s="989"/>
      <c r="AK1" s="989"/>
      <c r="AL1" s="989"/>
      <c r="AM1" s="989"/>
    </row>
    <row r="2" spans="2:39">
      <c r="B2" s="3"/>
      <c r="C2" s="3"/>
      <c r="D2" s="3"/>
      <c r="E2" s="3"/>
      <c r="F2" s="989" t="s">
        <v>1</v>
      </c>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c r="AM2" s="989"/>
    </row>
    <row r="4" spans="2:39">
      <c r="B4" s="958" t="s">
        <v>2</v>
      </c>
      <c r="C4" s="959"/>
      <c r="D4" s="940"/>
      <c r="E4" s="941"/>
      <c r="F4" s="941"/>
      <c r="G4" s="941"/>
      <c r="H4" s="941"/>
      <c r="I4" s="941"/>
      <c r="J4" s="941"/>
      <c r="K4" s="941"/>
      <c r="L4" s="941"/>
      <c r="M4" s="941"/>
      <c r="N4" s="941"/>
      <c r="O4" s="941"/>
      <c r="P4" s="941"/>
      <c r="Q4" s="941"/>
      <c r="R4" s="941"/>
      <c r="S4" s="941"/>
      <c r="T4" s="941"/>
      <c r="U4" s="941"/>
      <c r="V4" s="941"/>
      <c r="W4" s="942"/>
      <c r="X4" s="959" t="s">
        <v>3</v>
      </c>
      <c r="Y4" s="959"/>
      <c r="Z4" s="959"/>
      <c r="AA4" s="959"/>
      <c r="AB4" s="78"/>
      <c r="AC4" s="77"/>
      <c r="AD4" s="947"/>
      <c r="AE4" s="947"/>
      <c r="AF4" s="990" t="s">
        <v>4</v>
      </c>
      <c r="AG4" s="990"/>
      <c r="AH4" s="947"/>
      <c r="AI4" s="947"/>
      <c r="AJ4" s="991" t="s">
        <v>5</v>
      </c>
      <c r="AK4" s="991"/>
      <c r="AL4" s="77"/>
      <c r="AM4" s="80"/>
    </row>
    <row r="5" spans="2:39">
      <c r="B5" s="958" t="s">
        <v>6</v>
      </c>
      <c r="C5" s="959"/>
      <c r="D5" s="960"/>
      <c r="E5" s="960"/>
      <c r="F5" s="960"/>
      <c r="G5" s="960"/>
      <c r="H5" s="960"/>
      <c r="I5" s="960"/>
      <c r="J5" s="960"/>
      <c r="K5" s="960"/>
      <c r="L5" s="960"/>
      <c r="M5" s="960"/>
      <c r="N5" s="960"/>
      <c r="O5" s="960"/>
      <c r="P5" s="960"/>
      <c r="Q5" s="960"/>
      <c r="R5" s="960"/>
      <c r="S5" s="960"/>
      <c r="T5" s="960"/>
      <c r="U5" s="960"/>
      <c r="V5" s="960"/>
      <c r="W5" s="960"/>
      <c r="X5" s="961" t="s">
        <v>7</v>
      </c>
      <c r="Y5" s="961"/>
      <c r="Z5" s="961"/>
      <c r="AA5" s="961"/>
      <c r="AB5" s="962"/>
      <c r="AC5" s="962"/>
      <c r="AD5" s="962"/>
      <c r="AE5" s="963"/>
      <c r="AF5" s="964" t="s">
        <v>8</v>
      </c>
      <c r="AG5" s="962"/>
      <c r="AH5" s="962"/>
      <c r="AI5" s="962"/>
      <c r="AJ5" s="962"/>
      <c r="AK5" s="962"/>
      <c r="AL5" s="962"/>
      <c r="AM5" s="963"/>
    </row>
    <row r="6" spans="2:39">
      <c r="B6" s="965" t="s">
        <v>9</v>
      </c>
      <c r="C6" s="966"/>
      <c r="D6" s="971"/>
      <c r="E6" s="972"/>
      <c r="F6" s="972"/>
      <c r="G6" s="972"/>
      <c r="H6" s="972"/>
      <c r="I6" s="972"/>
      <c r="J6" s="972"/>
      <c r="K6" s="972"/>
      <c r="L6" s="972"/>
      <c r="M6" s="972"/>
      <c r="N6" s="972"/>
      <c r="O6" s="972"/>
      <c r="P6" s="972"/>
      <c r="Q6" s="972"/>
      <c r="R6" s="972"/>
      <c r="S6" s="972"/>
      <c r="T6" s="972"/>
      <c r="U6" s="972"/>
      <c r="V6" s="972"/>
      <c r="W6" s="973"/>
      <c r="X6" s="980"/>
      <c r="Y6" s="980"/>
      <c r="Z6" s="980"/>
      <c r="AA6" s="980"/>
      <c r="AB6" s="980"/>
      <c r="AC6" s="980"/>
      <c r="AD6" s="980"/>
      <c r="AE6" s="981"/>
      <c r="AF6" s="986"/>
      <c r="AG6" s="980"/>
      <c r="AH6" s="980"/>
      <c r="AI6" s="980"/>
      <c r="AJ6" s="980"/>
      <c r="AK6" s="980"/>
      <c r="AL6" s="980"/>
      <c r="AM6" s="981"/>
    </row>
    <row r="7" spans="2:39">
      <c r="B7" s="967"/>
      <c r="C7" s="968"/>
      <c r="D7" s="974"/>
      <c r="E7" s="975"/>
      <c r="F7" s="975"/>
      <c r="G7" s="975"/>
      <c r="H7" s="975"/>
      <c r="I7" s="975"/>
      <c r="J7" s="975"/>
      <c r="K7" s="975"/>
      <c r="L7" s="975"/>
      <c r="M7" s="975"/>
      <c r="N7" s="975"/>
      <c r="O7" s="975"/>
      <c r="P7" s="975"/>
      <c r="Q7" s="975"/>
      <c r="R7" s="975"/>
      <c r="S7" s="975"/>
      <c r="T7" s="975"/>
      <c r="U7" s="975"/>
      <c r="V7" s="975"/>
      <c r="W7" s="976"/>
      <c r="X7" s="982"/>
      <c r="Y7" s="982"/>
      <c r="Z7" s="982"/>
      <c r="AA7" s="982"/>
      <c r="AB7" s="982"/>
      <c r="AC7" s="982"/>
      <c r="AD7" s="982"/>
      <c r="AE7" s="983"/>
      <c r="AF7" s="987"/>
      <c r="AG7" s="982"/>
      <c r="AH7" s="982"/>
      <c r="AI7" s="982"/>
      <c r="AJ7" s="982"/>
      <c r="AK7" s="982"/>
      <c r="AL7" s="982"/>
      <c r="AM7" s="983"/>
    </row>
    <row r="8" spans="2:39">
      <c r="B8" s="967"/>
      <c r="C8" s="968"/>
      <c r="D8" s="974"/>
      <c r="E8" s="975"/>
      <c r="F8" s="975"/>
      <c r="G8" s="975"/>
      <c r="H8" s="975"/>
      <c r="I8" s="975"/>
      <c r="J8" s="975"/>
      <c r="K8" s="975"/>
      <c r="L8" s="975"/>
      <c r="M8" s="975"/>
      <c r="N8" s="975"/>
      <c r="O8" s="975"/>
      <c r="P8" s="975"/>
      <c r="Q8" s="975"/>
      <c r="R8" s="975"/>
      <c r="S8" s="975"/>
      <c r="T8" s="975"/>
      <c r="U8" s="975"/>
      <c r="V8" s="975"/>
      <c r="W8" s="976"/>
      <c r="X8" s="982"/>
      <c r="Y8" s="982"/>
      <c r="Z8" s="982"/>
      <c r="AA8" s="982"/>
      <c r="AB8" s="982"/>
      <c r="AC8" s="982"/>
      <c r="AD8" s="982"/>
      <c r="AE8" s="983"/>
      <c r="AF8" s="987"/>
      <c r="AG8" s="982"/>
      <c r="AH8" s="982"/>
      <c r="AI8" s="982"/>
      <c r="AJ8" s="982"/>
      <c r="AK8" s="982"/>
      <c r="AL8" s="982"/>
      <c r="AM8" s="983"/>
    </row>
    <row r="9" spans="2:39" ht="18.600000000000001" thickBot="1">
      <c r="B9" s="969"/>
      <c r="C9" s="970"/>
      <c r="D9" s="977"/>
      <c r="E9" s="978"/>
      <c r="F9" s="978"/>
      <c r="G9" s="978"/>
      <c r="H9" s="978"/>
      <c r="I9" s="978"/>
      <c r="J9" s="978"/>
      <c r="K9" s="978"/>
      <c r="L9" s="978"/>
      <c r="M9" s="978"/>
      <c r="N9" s="978"/>
      <c r="O9" s="978"/>
      <c r="P9" s="978"/>
      <c r="Q9" s="978"/>
      <c r="R9" s="978"/>
      <c r="S9" s="978"/>
      <c r="T9" s="978"/>
      <c r="U9" s="978"/>
      <c r="V9" s="978"/>
      <c r="W9" s="979"/>
      <c r="X9" s="984"/>
      <c r="Y9" s="984"/>
      <c r="Z9" s="984"/>
      <c r="AA9" s="984"/>
      <c r="AB9" s="984"/>
      <c r="AC9" s="984"/>
      <c r="AD9" s="984"/>
      <c r="AE9" s="985"/>
      <c r="AF9" s="988"/>
      <c r="AG9" s="984"/>
      <c r="AH9" s="984"/>
      <c r="AI9" s="984"/>
      <c r="AJ9" s="984"/>
      <c r="AK9" s="984"/>
      <c r="AL9" s="984"/>
      <c r="AM9" s="985"/>
    </row>
    <row r="10" spans="2:39" ht="18.600000000000001" thickTop="1">
      <c r="B10" s="1000" t="s">
        <v>10</v>
      </c>
      <c r="C10" s="1001"/>
      <c r="D10" s="962"/>
      <c r="E10" s="962"/>
      <c r="F10" s="1004" t="s">
        <v>11</v>
      </c>
      <c r="G10" s="1005"/>
      <c r="H10" s="1005"/>
      <c r="I10" s="1006"/>
      <c r="J10" s="1007" t="s">
        <v>12</v>
      </c>
      <c r="K10" s="1007"/>
      <c r="L10" s="1007"/>
      <c r="M10" s="1007"/>
      <c r="N10" s="1007"/>
      <c r="O10" s="1007"/>
      <c r="P10" s="1007"/>
      <c r="Q10" s="1007"/>
      <c r="R10" s="1007"/>
      <c r="S10" s="1007"/>
      <c r="T10" s="1007"/>
      <c r="U10" s="1007"/>
      <c r="V10" s="1007"/>
      <c r="W10" s="1007"/>
      <c r="X10" s="1008"/>
      <c r="Y10" s="1008"/>
      <c r="Z10" s="1008"/>
      <c r="AA10" s="1009"/>
      <c r="AB10" s="962" t="s">
        <v>13</v>
      </c>
      <c r="AC10" s="962"/>
      <c r="AD10" s="962"/>
      <c r="AE10" s="962"/>
      <c r="AF10" s="1001"/>
      <c r="AG10" s="1001"/>
      <c r="AH10" s="1001"/>
      <c r="AI10" s="1001"/>
      <c r="AJ10" s="1001"/>
      <c r="AK10" s="1001"/>
      <c r="AL10" s="1001"/>
      <c r="AM10" s="1010"/>
    </row>
    <row r="11" spans="2:39">
      <c r="B11" s="1002"/>
      <c r="C11" s="1003"/>
      <c r="D11" s="1003"/>
      <c r="E11" s="1003"/>
      <c r="F11" s="1004"/>
      <c r="G11" s="1005"/>
      <c r="H11" s="1005"/>
      <c r="I11" s="1006"/>
      <c r="J11" s="1011"/>
      <c r="K11" s="1007"/>
      <c r="L11" s="1012"/>
      <c r="M11" s="1013" t="s">
        <v>14</v>
      </c>
      <c r="N11" s="1014"/>
      <c r="O11" s="1014"/>
      <c r="P11" s="1013" t="s">
        <v>15</v>
      </c>
      <c r="Q11" s="1014"/>
      <c r="R11" s="1014"/>
      <c r="S11" s="1015"/>
      <c r="T11" s="1016" t="s">
        <v>16</v>
      </c>
      <c r="U11" s="961"/>
      <c r="V11" s="961"/>
      <c r="W11" s="1017"/>
      <c r="X11" s="961" t="s">
        <v>17</v>
      </c>
      <c r="Y11" s="961"/>
      <c r="Z11" s="961"/>
      <c r="AA11" s="1017"/>
      <c r="AB11" s="1018" t="s">
        <v>18</v>
      </c>
      <c r="AC11" s="1019"/>
      <c r="AD11" s="1019"/>
      <c r="AE11" s="1020"/>
      <c r="AF11" s="992"/>
      <c r="AG11" s="993"/>
      <c r="AH11" s="994" t="s">
        <v>19</v>
      </c>
      <c r="AI11" s="995"/>
      <c r="AJ11" s="992"/>
      <c r="AK11" s="993"/>
      <c r="AL11" s="994" t="s">
        <v>20</v>
      </c>
      <c r="AM11" s="995"/>
    </row>
    <row r="12" spans="2:39">
      <c r="B12" s="996"/>
      <c r="C12" s="996"/>
      <c r="D12" s="996"/>
      <c r="E12" s="996"/>
      <c r="F12" s="1023"/>
      <c r="G12" s="1024"/>
      <c r="H12" s="42" t="s">
        <v>128</v>
      </c>
      <c r="I12" s="81"/>
      <c r="J12" s="82"/>
      <c r="K12" s="938">
        <f>SUM(T12:AA12)</f>
        <v>0</v>
      </c>
      <c r="L12" s="939"/>
      <c r="M12" s="997"/>
      <c r="N12" s="998"/>
      <c r="O12" s="998"/>
      <c r="P12" s="997"/>
      <c r="Q12" s="998"/>
      <c r="R12" s="998"/>
      <c r="S12" s="999"/>
      <c r="T12" s="944"/>
      <c r="U12" s="944"/>
      <c r="V12" s="944"/>
      <c r="W12" s="945"/>
      <c r="X12" s="944"/>
      <c r="Y12" s="944"/>
      <c r="Z12" s="944"/>
      <c r="AA12" s="944"/>
      <c r="AB12" s="949"/>
      <c r="AC12" s="950"/>
      <c r="AD12" s="950"/>
      <c r="AE12" s="951"/>
      <c r="AF12" s="949"/>
      <c r="AG12" s="950"/>
      <c r="AH12" s="950"/>
      <c r="AI12" s="951"/>
      <c r="AJ12" s="1021"/>
      <c r="AK12" s="1021"/>
      <c r="AL12" s="1021"/>
      <c r="AM12" s="1022"/>
    </row>
    <row r="13" spans="2:39">
      <c r="B13" s="946"/>
      <c r="C13" s="947"/>
      <c r="D13" s="947"/>
      <c r="E13" s="948"/>
      <c r="F13" s="1023"/>
      <c r="G13" s="1024"/>
      <c r="H13" s="42" t="s">
        <v>128</v>
      </c>
      <c r="I13" s="81"/>
      <c r="J13" s="82"/>
      <c r="K13" s="938">
        <f t="shared" ref="K13:K37" si="0">SUM(T13:AA13)</f>
        <v>0</v>
      </c>
      <c r="L13" s="939"/>
      <c r="M13" s="954"/>
      <c r="N13" s="955"/>
      <c r="O13" s="957"/>
      <c r="P13" s="954"/>
      <c r="Q13" s="955"/>
      <c r="R13" s="955"/>
      <c r="S13" s="956"/>
      <c r="T13" s="943"/>
      <c r="U13" s="944"/>
      <c r="V13" s="944"/>
      <c r="W13" s="945"/>
      <c r="X13" s="943"/>
      <c r="Y13" s="944"/>
      <c r="Z13" s="944"/>
      <c r="AA13" s="945"/>
      <c r="AB13" s="949"/>
      <c r="AC13" s="950"/>
      <c r="AD13" s="950"/>
      <c r="AE13" s="951"/>
      <c r="AF13" s="949"/>
      <c r="AG13" s="950"/>
      <c r="AH13" s="950"/>
      <c r="AI13" s="951"/>
      <c r="AJ13" s="949"/>
      <c r="AK13" s="950"/>
      <c r="AL13" s="950"/>
      <c r="AM13" s="951"/>
    </row>
    <row r="14" spans="2:39">
      <c r="B14" s="946"/>
      <c r="C14" s="947"/>
      <c r="D14" s="947"/>
      <c r="E14" s="948"/>
      <c r="F14" s="1023"/>
      <c r="G14" s="1024"/>
      <c r="H14" s="42" t="s">
        <v>128</v>
      </c>
      <c r="I14" s="81"/>
      <c r="J14" s="82"/>
      <c r="K14" s="938">
        <f t="shared" si="0"/>
        <v>0</v>
      </c>
      <c r="L14" s="939"/>
      <c r="M14" s="954"/>
      <c r="N14" s="955"/>
      <c r="O14" s="957"/>
      <c r="P14" s="954"/>
      <c r="Q14" s="955"/>
      <c r="R14" s="955"/>
      <c r="S14" s="956"/>
      <c r="T14" s="943"/>
      <c r="U14" s="944"/>
      <c r="V14" s="944"/>
      <c r="W14" s="945"/>
      <c r="X14" s="943"/>
      <c r="Y14" s="944"/>
      <c r="Z14" s="944"/>
      <c r="AA14" s="945"/>
      <c r="AB14" s="949"/>
      <c r="AC14" s="950"/>
      <c r="AD14" s="950"/>
      <c r="AE14" s="951"/>
      <c r="AF14" s="949"/>
      <c r="AG14" s="950"/>
      <c r="AH14" s="950"/>
      <c r="AI14" s="951"/>
      <c r="AJ14" s="949"/>
      <c r="AK14" s="950"/>
      <c r="AL14" s="950"/>
      <c r="AM14" s="951"/>
    </row>
    <row r="15" spans="2:39">
      <c r="B15" s="946"/>
      <c r="C15" s="947"/>
      <c r="D15" s="947"/>
      <c r="E15" s="948"/>
      <c r="F15" s="1023"/>
      <c r="G15" s="1024"/>
      <c r="H15" s="42" t="s">
        <v>128</v>
      </c>
      <c r="I15" s="81"/>
      <c r="J15" s="82"/>
      <c r="K15" s="938">
        <f t="shared" si="0"/>
        <v>0</v>
      </c>
      <c r="L15" s="939"/>
      <c r="M15" s="952"/>
      <c r="N15" s="944"/>
      <c r="O15" s="953"/>
      <c r="P15" s="954"/>
      <c r="Q15" s="955"/>
      <c r="R15" s="955"/>
      <c r="S15" s="956"/>
      <c r="T15" s="943"/>
      <c r="U15" s="944"/>
      <c r="V15" s="944"/>
      <c r="W15" s="945"/>
      <c r="X15" s="943"/>
      <c r="Y15" s="944"/>
      <c r="Z15" s="944"/>
      <c r="AA15" s="945"/>
      <c r="AB15" s="949"/>
      <c r="AC15" s="950"/>
      <c r="AD15" s="950"/>
      <c r="AE15" s="951"/>
      <c r="AF15" s="949"/>
      <c r="AG15" s="950"/>
      <c r="AH15" s="950"/>
      <c r="AI15" s="951"/>
      <c r="AJ15" s="949"/>
      <c r="AK15" s="950"/>
      <c r="AL15" s="950"/>
      <c r="AM15" s="951"/>
    </row>
    <row r="16" spans="2:39" hidden="1">
      <c r="B16" s="946"/>
      <c r="C16" s="947"/>
      <c r="D16" s="947"/>
      <c r="E16" s="948"/>
      <c r="F16" s="1023"/>
      <c r="G16" s="1024"/>
      <c r="H16" s="42" t="s">
        <v>128</v>
      </c>
      <c r="I16" s="81"/>
      <c r="J16" s="82"/>
      <c r="K16" s="938">
        <f t="shared" si="0"/>
        <v>0</v>
      </c>
      <c r="L16" s="939"/>
      <c r="M16" s="952"/>
      <c r="N16" s="944"/>
      <c r="O16" s="953"/>
      <c r="P16" s="954"/>
      <c r="Q16" s="955"/>
      <c r="R16" s="955"/>
      <c r="S16" s="956"/>
      <c r="T16" s="943"/>
      <c r="U16" s="944"/>
      <c r="V16" s="944"/>
      <c r="W16" s="945"/>
      <c r="X16" s="943"/>
      <c r="Y16" s="944"/>
      <c r="Z16" s="944"/>
      <c r="AA16" s="945"/>
      <c r="AB16" s="949"/>
      <c r="AC16" s="950"/>
      <c r="AD16" s="950"/>
      <c r="AE16" s="951"/>
      <c r="AF16" s="949"/>
      <c r="AG16" s="950"/>
      <c r="AH16" s="950"/>
      <c r="AI16" s="951"/>
      <c r="AJ16" s="949"/>
      <c r="AK16" s="950"/>
      <c r="AL16" s="950"/>
      <c r="AM16" s="951"/>
    </row>
    <row r="17" spans="2:39" hidden="1">
      <c r="B17" s="946"/>
      <c r="C17" s="947"/>
      <c r="D17" s="947"/>
      <c r="E17" s="948"/>
      <c r="F17" s="1023"/>
      <c r="G17" s="1024"/>
      <c r="H17" s="42" t="s">
        <v>128</v>
      </c>
      <c r="I17" s="81"/>
      <c r="J17" s="82"/>
      <c r="K17" s="938">
        <f t="shared" si="0"/>
        <v>0</v>
      </c>
      <c r="L17" s="939"/>
      <c r="M17" s="952"/>
      <c r="N17" s="944"/>
      <c r="O17" s="953"/>
      <c r="P17" s="954"/>
      <c r="Q17" s="955"/>
      <c r="R17" s="955"/>
      <c r="S17" s="956"/>
      <c r="T17" s="943"/>
      <c r="U17" s="944"/>
      <c r="V17" s="944"/>
      <c r="W17" s="945"/>
      <c r="X17" s="943"/>
      <c r="Y17" s="944"/>
      <c r="Z17" s="944"/>
      <c r="AA17" s="945"/>
      <c r="AB17" s="949"/>
      <c r="AC17" s="950"/>
      <c r="AD17" s="950"/>
      <c r="AE17" s="951"/>
      <c r="AF17" s="949"/>
      <c r="AG17" s="950"/>
      <c r="AH17" s="950"/>
      <c r="AI17" s="951"/>
      <c r="AJ17" s="949"/>
      <c r="AK17" s="950"/>
      <c r="AL17" s="950"/>
      <c r="AM17" s="951"/>
    </row>
    <row r="18" spans="2:39" hidden="1">
      <c r="B18" s="946"/>
      <c r="C18" s="947"/>
      <c r="D18" s="947"/>
      <c r="E18" s="948"/>
      <c r="F18" s="1023"/>
      <c r="G18" s="1024"/>
      <c r="H18" s="42" t="s">
        <v>128</v>
      </c>
      <c r="I18" s="81"/>
      <c r="J18" s="82"/>
      <c r="K18" s="938">
        <f t="shared" si="0"/>
        <v>0</v>
      </c>
      <c r="L18" s="939"/>
      <c r="M18" s="952"/>
      <c r="N18" s="944"/>
      <c r="O18" s="953"/>
      <c r="P18" s="954"/>
      <c r="Q18" s="955"/>
      <c r="R18" s="955"/>
      <c r="S18" s="956"/>
      <c r="T18" s="943"/>
      <c r="U18" s="944"/>
      <c r="V18" s="944"/>
      <c r="W18" s="945"/>
      <c r="X18" s="943"/>
      <c r="Y18" s="944"/>
      <c r="Z18" s="944"/>
      <c r="AA18" s="945"/>
      <c r="AB18" s="949"/>
      <c r="AC18" s="950"/>
      <c r="AD18" s="950"/>
      <c r="AE18" s="951"/>
      <c r="AF18" s="949"/>
      <c r="AG18" s="950"/>
      <c r="AH18" s="950"/>
      <c r="AI18" s="951"/>
      <c r="AJ18" s="949"/>
      <c r="AK18" s="950"/>
      <c r="AL18" s="950"/>
      <c r="AM18" s="951"/>
    </row>
    <row r="19" spans="2:39" hidden="1">
      <c r="B19" s="946"/>
      <c r="C19" s="947"/>
      <c r="D19" s="947"/>
      <c r="E19" s="948"/>
      <c r="F19" s="1023"/>
      <c r="G19" s="1024"/>
      <c r="H19" s="42" t="s">
        <v>128</v>
      </c>
      <c r="I19" s="81"/>
      <c r="J19" s="82"/>
      <c r="K19" s="938">
        <f t="shared" si="0"/>
        <v>0</v>
      </c>
      <c r="L19" s="939"/>
      <c r="M19" s="952"/>
      <c r="N19" s="944"/>
      <c r="O19" s="953"/>
      <c r="P19" s="954"/>
      <c r="Q19" s="955"/>
      <c r="R19" s="955"/>
      <c r="S19" s="956"/>
      <c r="T19" s="943"/>
      <c r="U19" s="944"/>
      <c r="V19" s="944"/>
      <c r="W19" s="945"/>
      <c r="X19" s="943"/>
      <c r="Y19" s="944"/>
      <c r="Z19" s="944"/>
      <c r="AA19" s="945"/>
      <c r="AB19" s="949"/>
      <c r="AC19" s="950"/>
      <c r="AD19" s="950"/>
      <c r="AE19" s="951"/>
      <c r="AF19" s="949"/>
      <c r="AG19" s="950"/>
      <c r="AH19" s="950"/>
      <c r="AI19" s="951"/>
      <c r="AJ19" s="949"/>
      <c r="AK19" s="950"/>
      <c r="AL19" s="950"/>
      <c r="AM19" s="951"/>
    </row>
    <row r="20" spans="2:39" hidden="1">
      <c r="B20" s="946"/>
      <c r="C20" s="947"/>
      <c r="D20" s="947"/>
      <c r="E20" s="948"/>
      <c r="F20" s="1023"/>
      <c r="G20" s="1024"/>
      <c r="H20" s="42" t="s">
        <v>128</v>
      </c>
      <c r="I20" s="81"/>
      <c r="J20" s="82"/>
      <c r="K20" s="938">
        <f t="shared" si="0"/>
        <v>0</v>
      </c>
      <c r="L20" s="939"/>
      <c r="M20" s="952"/>
      <c r="N20" s="944"/>
      <c r="O20" s="953"/>
      <c r="P20" s="954"/>
      <c r="Q20" s="955"/>
      <c r="R20" s="955"/>
      <c r="S20" s="956"/>
      <c r="T20" s="943"/>
      <c r="U20" s="944"/>
      <c r="V20" s="944"/>
      <c r="W20" s="945"/>
      <c r="X20" s="943"/>
      <c r="Y20" s="944"/>
      <c r="Z20" s="944"/>
      <c r="AA20" s="945"/>
      <c r="AB20" s="949"/>
      <c r="AC20" s="950"/>
      <c r="AD20" s="950"/>
      <c r="AE20" s="951"/>
      <c r="AF20" s="949"/>
      <c r="AG20" s="950"/>
      <c r="AH20" s="950"/>
      <c r="AI20" s="951"/>
      <c r="AJ20" s="949"/>
      <c r="AK20" s="950"/>
      <c r="AL20" s="950"/>
      <c r="AM20" s="951"/>
    </row>
    <row r="21" spans="2:39" hidden="1">
      <c r="B21" s="946"/>
      <c r="C21" s="947"/>
      <c r="D21" s="947"/>
      <c r="E21" s="948"/>
      <c r="F21" s="1023"/>
      <c r="G21" s="1024"/>
      <c r="H21" s="42" t="s">
        <v>128</v>
      </c>
      <c r="I21" s="81"/>
      <c r="J21" s="82"/>
      <c r="K21" s="938">
        <f t="shared" si="0"/>
        <v>0</v>
      </c>
      <c r="L21" s="939"/>
      <c r="M21" s="952"/>
      <c r="N21" s="944"/>
      <c r="O21" s="953"/>
      <c r="P21" s="954"/>
      <c r="Q21" s="955"/>
      <c r="R21" s="955"/>
      <c r="S21" s="956"/>
      <c r="T21" s="943"/>
      <c r="U21" s="944"/>
      <c r="V21" s="944"/>
      <c r="W21" s="945"/>
      <c r="X21" s="943"/>
      <c r="Y21" s="944"/>
      <c r="Z21" s="944"/>
      <c r="AA21" s="945"/>
      <c r="AB21" s="949"/>
      <c r="AC21" s="950"/>
      <c r="AD21" s="950"/>
      <c r="AE21" s="951"/>
      <c r="AF21" s="949"/>
      <c r="AG21" s="950"/>
      <c r="AH21" s="950"/>
      <c r="AI21" s="951"/>
      <c r="AJ21" s="949"/>
      <c r="AK21" s="950"/>
      <c r="AL21" s="950"/>
      <c r="AM21" s="951"/>
    </row>
    <row r="22" spans="2:39" hidden="1">
      <c r="B22" s="946"/>
      <c r="C22" s="947"/>
      <c r="D22" s="947"/>
      <c r="E22" s="948"/>
      <c r="F22" s="1023"/>
      <c r="G22" s="1024"/>
      <c r="H22" s="42" t="s">
        <v>128</v>
      </c>
      <c r="I22" s="81"/>
      <c r="J22" s="82"/>
      <c r="K22" s="938">
        <f t="shared" si="0"/>
        <v>0</v>
      </c>
      <c r="L22" s="939"/>
      <c r="M22" s="952"/>
      <c r="N22" s="944"/>
      <c r="O22" s="953"/>
      <c r="P22" s="954"/>
      <c r="Q22" s="955"/>
      <c r="R22" s="955"/>
      <c r="S22" s="956"/>
      <c r="T22" s="943"/>
      <c r="U22" s="944"/>
      <c r="V22" s="944"/>
      <c r="W22" s="945"/>
      <c r="X22" s="943"/>
      <c r="Y22" s="944"/>
      <c r="Z22" s="944"/>
      <c r="AA22" s="945"/>
      <c r="AB22" s="949"/>
      <c r="AC22" s="950"/>
      <c r="AD22" s="950"/>
      <c r="AE22" s="951"/>
      <c r="AF22" s="949"/>
      <c r="AG22" s="950"/>
      <c r="AH22" s="950"/>
      <c r="AI22" s="951"/>
      <c r="AJ22" s="949"/>
      <c r="AK22" s="950"/>
      <c r="AL22" s="950"/>
      <c r="AM22" s="951"/>
    </row>
    <row r="23" spans="2:39" hidden="1">
      <c r="B23" s="946"/>
      <c r="C23" s="947"/>
      <c r="D23" s="947"/>
      <c r="E23" s="948"/>
      <c r="F23" s="1023"/>
      <c r="G23" s="1024"/>
      <c r="H23" s="42" t="s">
        <v>128</v>
      </c>
      <c r="I23" s="81"/>
      <c r="J23" s="82"/>
      <c r="K23" s="938">
        <f t="shared" si="0"/>
        <v>0</v>
      </c>
      <c r="L23" s="939"/>
      <c r="M23" s="952"/>
      <c r="N23" s="944"/>
      <c r="O23" s="953"/>
      <c r="P23" s="954"/>
      <c r="Q23" s="955"/>
      <c r="R23" s="955"/>
      <c r="S23" s="956"/>
      <c r="T23" s="943"/>
      <c r="U23" s="944"/>
      <c r="V23" s="944"/>
      <c r="W23" s="945"/>
      <c r="X23" s="943"/>
      <c r="Y23" s="944"/>
      <c r="Z23" s="944"/>
      <c r="AA23" s="945"/>
      <c r="AB23" s="949"/>
      <c r="AC23" s="950"/>
      <c r="AD23" s="950"/>
      <c r="AE23" s="951"/>
      <c r="AF23" s="949"/>
      <c r="AG23" s="950"/>
      <c r="AH23" s="950"/>
      <c r="AI23" s="951"/>
      <c r="AJ23" s="949"/>
      <c r="AK23" s="950"/>
      <c r="AL23" s="950"/>
      <c r="AM23" s="951"/>
    </row>
    <row r="24" spans="2:39" hidden="1">
      <c r="B24" s="946"/>
      <c r="C24" s="947"/>
      <c r="D24" s="947"/>
      <c r="E24" s="948"/>
      <c r="F24" s="1023"/>
      <c r="G24" s="1024"/>
      <c r="H24" s="42" t="s">
        <v>128</v>
      </c>
      <c r="I24" s="81"/>
      <c r="J24" s="82"/>
      <c r="K24" s="938">
        <f t="shared" si="0"/>
        <v>0</v>
      </c>
      <c r="L24" s="939"/>
      <c r="M24" s="952"/>
      <c r="N24" s="944"/>
      <c r="O24" s="953"/>
      <c r="P24" s="954"/>
      <c r="Q24" s="955"/>
      <c r="R24" s="955"/>
      <c r="S24" s="956"/>
      <c r="T24" s="943"/>
      <c r="U24" s="944"/>
      <c r="V24" s="944"/>
      <c r="W24" s="945"/>
      <c r="X24" s="943"/>
      <c r="Y24" s="944"/>
      <c r="Z24" s="944"/>
      <c r="AA24" s="945"/>
      <c r="AB24" s="949"/>
      <c r="AC24" s="950"/>
      <c r="AD24" s="950"/>
      <c r="AE24" s="951"/>
      <c r="AF24" s="949"/>
      <c r="AG24" s="950"/>
      <c r="AH24" s="950"/>
      <c r="AI24" s="951"/>
      <c r="AJ24" s="949"/>
      <c r="AK24" s="950"/>
      <c r="AL24" s="950"/>
      <c r="AM24" s="951"/>
    </row>
    <row r="25" spans="2:39" hidden="1">
      <c r="B25" s="946"/>
      <c r="C25" s="947"/>
      <c r="D25" s="947"/>
      <c r="E25" s="948"/>
      <c r="F25" s="1023"/>
      <c r="G25" s="1024"/>
      <c r="H25" s="42" t="s">
        <v>128</v>
      </c>
      <c r="I25" s="81"/>
      <c r="J25" s="82"/>
      <c r="K25" s="938">
        <f t="shared" si="0"/>
        <v>0</v>
      </c>
      <c r="L25" s="939"/>
      <c r="M25" s="952"/>
      <c r="N25" s="944"/>
      <c r="O25" s="953"/>
      <c r="P25" s="954"/>
      <c r="Q25" s="955"/>
      <c r="R25" s="955"/>
      <c r="S25" s="956"/>
      <c r="T25" s="943"/>
      <c r="U25" s="944"/>
      <c r="V25" s="944"/>
      <c r="W25" s="945"/>
      <c r="X25" s="943"/>
      <c r="Y25" s="944"/>
      <c r="Z25" s="944"/>
      <c r="AA25" s="945"/>
      <c r="AB25" s="949"/>
      <c r="AC25" s="950"/>
      <c r="AD25" s="950"/>
      <c r="AE25" s="951"/>
      <c r="AF25" s="949"/>
      <c r="AG25" s="950"/>
      <c r="AH25" s="950"/>
      <c r="AI25" s="951"/>
      <c r="AJ25" s="949"/>
      <c r="AK25" s="950"/>
      <c r="AL25" s="950"/>
      <c r="AM25" s="951"/>
    </row>
    <row r="26" spans="2:39" hidden="1">
      <c r="B26" s="946"/>
      <c r="C26" s="947"/>
      <c r="D26" s="947"/>
      <c r="E26" s="948"/>
      <c r="F26" s="1023"/>
      <c r="G26" s="1024"/>
      <c r="H26" s="42" t="s">
        <v>128</v>
      </c>
      <c r="I26" s="81"/>
      <c r="J26" s="82"/>
      <c r="K26" s="938">
        <f t="shared" si="0"/>
        <v>0</v>
      </c>
      <c r="L26" s="939"/>
      <c r="M26" s="952"/>
      <c r="N26" s="944"/>
      <c r="O26" s="953"/>
      <c r="P26" s="954"/>
      <c r="Q26" s="955"/>
      <c r="R26" s="955"/>
      <c r="S26" s="956"/>
      <c r="T26" s="943"/>
      <c r="U26" s="944"/>
      <c r="V26" s="944"/>
      <c r="W26" s="945"/>
      <c r="X26" s="943"/>
      <c r="Y26" s="944"/>
      <c r="Z26" s="944"/>
      <c r="AA26" s="945"/>
      <c r="AB26" s="949"/>
      <c r="AC26" s="950"/>
      <c r="AD26" s="950"/>
      <c r="AE26" s="951"/>
      <c r="AF26" s="949"/>
      <c r="AG26" s="950"/>
      <c r="AH26" s="950"/>
      <c r="AI26" s="951"/>
      <c r="AJ26" s="949"/>
      <c r="AK26" s="950"/>
      <c r="AL26" s="950"/>
      <c r="AM26" s="951"/>
    </row>
    <row r="27" spans="2:39" hidden="1">
      <c r="B27" s="946"/>
      <c r="C27" s="947"/>
      <c r="D27" s="947"/>
      <c r="E27" s="948"/>
      <c r="F27" s="1023"/>
      <c r="G27" s="1024"/>
      <c r="H27" s="42" t="s">
        <v>128</v>
      </c>
      <c r="I27" s="81"/>
      <c r="J27" s="82"/>
      <c r="K27" s="938">
        <f t="shared" si="0"/>
        <v>0</v>
      </c>
      <c r="L27" s="939"/>
      <c r="M27" s="952"/>
      <c r="N27" s="944"/>
      <c r="O27" s="953"/>
      <c r="P27" s="954"/>
      <c r="Q27" s="955"/>
      <c r="R27" s="955"/>
      <c r="S27" s="956"/>
      <c r="T27" s="943"/>
      <c r="U27" s="944"/>
      <c r="V27" s="944"/>
      <c r="W27" s="945"/>
      <c r="X27" s="943"/>
      <c r="Y27" s="944"/>
      <c r="Z27" s="944"/>
      <c r="AA27" s="945"/>
      <c r="AB27" s="949"/>
      <c r="AC27" s="950"/>
      <c r="AD27" s="950"/>
      <c r="AE27" s="951"/>
      <c r="AF27" s="949"/>
      <c r="AG27" s="950"/>
      <c r="AH27" s="950"/>
      <c r="AI27" s="951"/>
      <c r="AJ27" s="949"/>
      <c r="AK27" s="950"/>
      <c r="AL27" s="950"/>
      <c r="AM27" s="951"/>
    </row>
    <row r="28" spans="2:39" hidden="1">
      <c r="B28" s="946"/>
      <c r="C28" s="947"/>
      <c r="D28" s="947"/>
      <c r="E28" s="948"/>
      <c r="F28" s="1023"/>
      <c r="G28" s="1024"/>
      <c r="H28" s="42" t="s">
        <v>128</v>
      </c>
      <c r="I28" s="81"/>
      <c r="J28" s="82"/>
      <c r="K28" s="938">
        <f t="shared" si="0"/>
        <v>0</v>
      </c>
      <c r="L28" s="939"/>
      <c r="M28" s="952"/>
      <c r="N28" s="944"/>
      <c r="O28" s="953"/>
      <c r="P28" s="954"/>
      <c r="Q28" s="955"/>
      <c r="R28" s="955"/>
      <c r="S28" s="956"/>
      <c r="T28" s="943"/>
      <c r="U28" s="944"/>
      <c r="V28" s="944"/>
      <c r="W28" s="945"/>
      <c r="X28" s="943"/>
      <c r="Y28" s="944"/>
      <c r="Z28" s="944"/>
      <c r="AA28" s="945"/>
      <c r="AB28" s="949"/>
      <c r="AC28" s="950"/>
      <c r="AD28" s="950"/>
      <c r="AE28" s="951"/>
      <c r="AF28" s="949"/>
      <c r="AG28" s="950"/>
      <c r="AH28" s="950"/>
      <c r="AI28" s="951"/>
      <c r="AJ28" s="949"/>
      <c r="AK28" s="950"/>
      <c r="AL28" s="950"/>
      <c r="AM28" s="951"/>
    </row>
    <row r="29" spans="2:39" hidden="1">
      <c r="B29" s="946"/>
      <c r="C29" s="947"/>
      <c r="D29" s="947"/>
      <c r="E29" s="948"/>
      <c r="F29" s="1023"/>
      <c r="G29" s="1024"/>
      <c r="H29" s="42" t="s">
        <v>128</v>
      </c>
      <c r="I29" s="81"/>
      <c r="J29" s="82"/>
      <c r="K29" s="938">
        <f t="shared" si="0"/>
        <v>0</v>
      </c>
      <c r="L29" s="939"/>
      <c r="M29" s="952"/>
      <c r="N29" s="944"/>
      <c r="O29" s="953"/>
      <c r="P29" s="954"/>
      <c r="Q29" s="955"/>
      <c r="R29" s="955"/>
      <c r="S29" s="956"/>
      <c r="T29" s="943"/>
      <c r="U29" s="944"/>
      <c r="V29" s="944"/>
      <c r="W29" s="945"/>
      <c r="X29" s="943"/>
      <c r="Y29" s="944"/>
      <c r="Z29" s="944"/>
      <c r="AA29" s="945"/>
      <c r="AB29" s="949"/>
      <c r="AC29" s="950"/>
      <c r="AD29" s="950"/>
      <c r="AE29" s="951"/>
      <c r="AF29" s="949"/>
      <c r="AG29" s="950"/>
      <c r="AH29" s="950"/>
      <c r="AI29" s="951"/>
      <c r="AJ29" s="949"/>
      <c r="AK29" s="950"/>
      <c r="AL29" s="950"/>
      <c r="AM29" s="951"/>
    </row>
    <row r="30" spans="2:39" hidden="1">
      <c r="B30" s="946"/>
      <c r="C30" s="947"/>
      <c r="D30" s="947"/>
      <c r="E30" s="948"/>
      <c r="F30" s="1023"/>
      <c r="G30" s="1024"/>
      <c r="H30" s="42" t="s">
        <v>128</v>
      </c>
      <c r="I30" s="81"/>
      <c r="J30" s="82"/>
      <c r="K30" s="938">
        <f t="shared" si="0"/>
        <v>0</v>
      </c>
      <c r="L30" s="939"/>
      <c r="M30" s="952"/>
      <c r="N30" s="944"/>
      <c r="O30" s="953"/>
      <c r="P30" s="954"/>
      <c r="Q30" s="955"/>
      <c r="R30" s="955"/>
      <c r="S30" s="956"/>
      <c r="T30" s="943"/>
      <c r="U30" s="944"/>
      <c r="V30" s="944"/>
      <c r="W30" s="945"/>
      <c r="X30" s="943"/>
      <c r="Y30" s="944"/>
      <c r="Z30" s="944"/>
      <c r="AA30" s="945"/>
      <c r="AB30" s="949"/>
      <c r="AC30" s="950"/>
      <c r="AD30" s="950"/>
      <c r="AE30" s="951"/>
      <c r="AF30" s="949"/>
      <c r="AG30" s="950"/>
      <c r="AH30" s="950"/>
      <c r="AI30" s="951"/>
      <c r="AJ30" s="949"/>
      <c r="AK30" s="950"/>
      <c r="AL30" s="950"/>
      <c r="AM30" s="951"/>
    </row>
    <row r="31" spans="2:39" hidden="1">
      <c r="B31" s="946"/>
      <c r="C31" s="947"/>
      <c r="D31" s="947"/>
      <c r="E31" s="948"/>
      <c r="F31" s="1023"/>
      <c r="G31" s="1024"/>
      <c r="H31" s="42" t="s">
        <v>128</v>
      </c>
      <c r="I31" s="81"/>
      <c r="J31" s="82"/>
      <c r="K31" s="938">
        <f t="shared" si="0"/>
        <v>0</v>
      </c>
      <c r="L31" s="939"/>
      <c r="M31" s="952"/>
      <c r="N31" s="944"/>
      <c r="O31" s="953"/>
      <c r="P31" s="954"/>
      <c r="Q31" s="955"/>
      <c r="R31" s="955"/>
      <c r="S31" s="956"/>
      <c r="T31" s="943"/>
      <c r="U31" s="944"/>
      <c r="V31" s="944"/>
      <c r="W31" s="945"/>
      <c r="X31" s="943"/>
      <c r="Y31" s="944"/>
      <c r="Z31" s="944"/>
      <c r="AA31" s="945"/>
      <c r="AB31" s="949"/>
      <c r="AC31" s="950"/>
      <c r="AD31" s="950"/>
      <c r="AE31" s="951"/>
      <c r="AF31" s="949"/>
      <c r="AG31" s="950"/>
      <c r="AH31" s="950"/>
      <c r="AI31" s="951"/>
      <c r="AJ31" s="949"/>
      <c r="AK31" s="950"/>
      <c r="AL31" s="950"/>
      <c r="AM31" s="951"/>
    </row>
    <row r="32" spans="2:39" hidden="1">
      <c r="B32" s="946"/>
      <c r="C32" s="947"/>
      <c r="D32" s="947"/>
      <c r="E32" s="948"/>
      <c r="F32" s="1023"/>
      <c r="G32" s="1024"/>
      <c r="H32" s="42" t="s">
        <v>128</v>
      </c>
      <c r="I32" s="81"/>
      <c r="J32" s="82"/>
      <c r="K32" s="938">
        <f t="shared" si="0"/>
        <v>0</v>
      </c>
      <c r="L32" s="939"/>
      <c r="M32" s="952"/>
      <c r="N32" s="944"/>
      <c r="O32" s="953"/>
      <c r="P32" s="954"/>
      <c r="Q32" s="955"/>
      <c r="R32" s="955"/>
      <c r="S32" s="956"/>
      <c r="T32" s="943"/>
      <c r="U32" s="944"/>
      <c r="V32" s="944"/>
      <c r="W32" s="945"/>
      <c r="X32" s="943"/>
      <c r="Y32" s="944"/>
      <c r="Z32" s="944"/>
      <c r="AA32" s="945"/>
      <c r="AB32" s="949"/>
      <c r="AC32" s="950"/>
      <c r="AD32" s="950"/>
      <c r="AE32" s="951"/>
      <c r="AF32" s="949"/>
      <c r="AG32" s="950"/>
      <c r="AH32" s="950"/>
      <c r="AI32" s="951"/>
      <c r="AJ32" s="949"/>
      <c r="AK32" s="950"/>
      <c r="AL32" s="950"/>
      <c r="AM32" s="951"/>
    </row>
    <row r="33" spans="2:43" hidden="1">
      <c r="B33" s="946"/>
      <c r="C33" s="947"/>
      <c r="D33" s="947"/>
      <c r="E33" s="948"/>
      <c r="F33" s="1023"/>
      <c r="G33" s="1024"/>
      <c r="H33" s="42" t="s">
        <v>128</v>
      </c>
      <c r="I33" s="81"/>
      <c r="J33" s="82"/>
      <c r="K33" s="938">
        <f t="shared" si="0"/>
        <v>0</v>
      </c>
      <c r="L33" s="939"/>
      <c r="M33" s="952"/>
      <c r="N33" s="944"/>
      <c r="O33" s="953"/>
      <c r="P33" s="954"/>
      <c r="Q33" s="955"/>
      <c r="R33" s="955"/>
      <c r="S33" s="956"/>
      <c r="T33" s="943"/>
      <c r="U33" s="944"/>
      <c r="V33" s="944"/>
      <c r="W33" s="945"/>
      <c r="X33" s="943"/>
      <c r="Y33" s="944"/>
      <c r="Z33" s="944"/>
      <c r="AA33" s="945"/>
      <c r="AB33" s="949"/>
      <c r="AC33" s="950"/>
      <c r="AD33" s="950"/>
      <c r="AE33" s="951"/>
      <c r="AF33" s="949"/>
      <c r="AG33" s="950"/>
      <c r="AH33" s="950"/>
      <c r="AI33" s="951"/>
      <c r="AJ33" s="949"/>
      <c r="AK33" s="950"/>
      <c r="AL33" s="950"/>
      <c r="AM33" s="951"/>
    </row>
    <row r="34" spans="2:43" hidden="1">
      <c r="B34" s="946"/>
      <c r="C34" s="947"/>
      <c r="D34" s="947"/>
      <c r="E34" s="948"/>
      <c r="F34" s="1023"/>
      <c r="G34" s="1024"/>
      <c r="H34" s="42" t="s">
        <v>128</v>
      </c>
      <c r="I34" s="81"/>
      <c r="J34" s="82"/>
      <c r="K34" s="938">
        <f t="shared" si="0"/>
        <v>0</v>
      </c>
      <c r="L34" s="939"/>
      <c r="M34" s="952"/>
      <c r="N34" s="944"/>
      <c r="O34" s="953"/>
      <c r="P34" s="954"/>
      <c r="Q34" s="955"/>
      <c r="R34" s="955"/>
      <c r="S34" s="956"/>
      <c r="T34" s="943"/>
      <c r="U34" s="944"/>
      <c r="V34" s="944"/>
      <c r="W34" s="945"/>
      <c r="X34" s="943"/>
      <c r="Y34" s="944"/>
      <c r="Z34" s="944"/>
      <c r="AA34" s="945"/>
      <c r="AB34" s="949"/>
      <c r="AC34" s="950"/>
      <c r="AD34" s="950"/>
      <c r="AE34" s="951"/>
      <c r="AF34" s="949"/>
      <c r="AG34" s="950"/>
      <c r="AH34" s="950"/>
      <c r="AI34" s="951"/>
      <c r="AJ34" s="949"/>
      <c r="AK34" s="950"/>
      <c r="AL34" s="950"/>
      <c r="AM34" s="951"/>
    </row>
    <row r="35" spans="2:43" hidden="1">
      <c r="B35" s="946"/>
      <c r="C35" s="947"/>
      <c r="D35" s="947"/>
      <c r="E35" s="948"/>
      <c r="F35" s="1023"/>
      <c r="G35" s="1024"/>
      <c r="H35" s="42" t="s">
        <v>128</v>
      </c>
      <c r="I35" s="81"/>
      <c r="J35" s="82"/>
      <c r="K35" s="938">
        <f t="shared" si="0"/>
        <v>0</v>
      </c>
      <c r="L35" s="939"/>
      <c r="M35" s="952"/>
      <c r="N35" s="944"/>
      <c r="O35" s="953"/>
      <c r="P35" s="954"/>
      <c r="Q35" s="955"/>
      <c r="R35" s="955"/>
      <c r="S35" s="956"/>
      <c r="T35" s="943"/>
      <c r="U35" s="944"/>
      <c r="V35" s="944"/>
      <c r="W35" s="945"/>
      <c r="X35" s="943"/>
      <c r="Y35" s="944"/>
      <c r="Z35" s="944"/>
      <c r="AA35" s="945"/>
      <c r="AB35" s="949"/>
      <c r="AC35" s="950"/>
      <c r="AD35" s="950"/>
      <c r="AE35" s="951"/>
      <c r="AF35" s="949"/>
      <c r="AG35" s="950"/>
      <c r="AH35" s="950"/>
      <c r="AI35" s="951"/>
      <c r="AJ35" s="949"/>
      <c r="AK35" s="950"/>
      <c r="AL35" s="950"/>
      <c r="AM35" s="951"/>
    </row>
    <row r="36" spans="2:43" hidden="1">
      <c r="B36" s="946"/>
      <c r="C36" s="947"/>
      <c r="D36" s="947"/>
      <c r="E36" s="948"/>
      <c r="F36" s="1023"/>
      <c r="G36" s="1024"/>
      <c r="H36" s="42" t="s">
        <v>128</v>
      </c>
      <c r="I36" s="81"/>
      <c r="J36" s="82"/>
      <c r="K36" s="938">
        <f t="shared" si="0"/>
        <v>0</v>
      </c>
      <c r="L36" s="939"/>
      <c r="M36" s="952"/>
      <c r="N36" s="944"/>
      <c r="O36" s="953"/>
      <c r="P36" s="954"/>
      <c r="Q36" s="955"/>
      <c r="R36" s="955"/>
      <c r="S36" s="956"/>
      <c r="T36" s="943"/>
      <c r="U36" s="944"/>
      <c r="V36" s="944"/>
      <c r="W36" s="945"/>
      <c r="X36" s="943"/>
      <c r="Y36" s="944"/>
      <c r="Z36" s="944"/>
      <c r="AA36" s="945"/>
      <c r="AB36" s="949"/>
      <c r="AC36" s="950"/>
      <c r="AD36" s="950"/>
      <c r="AE36" s="951"/>
      <c r="AF36" s="949"/>
      <c r="AG36" s="950"/>
      <c r="AH36" s="950"/>
      <c r="AI36" s="951"/>
      <c r="AJ36" s="1025"/>
      <c r="AK36" s="1021"/>
      <c r="AL36" s="1021"/>
      <c r="AM36" s="1022"/>
    </row>
    <row r="37" spans="2:43" hidden="1">
      <c r="B37" s="996"/>
      <c r="C37" s="996"/>
      <c r="D37" s="996"/>
      <c r="E37" s="996"/>
      <c r="F37" s="1023"/>
      <c r="G37" s="1024"/>
      <c r="H37" s="42" t="s">
        <v>128</v>
      </c>
      <c r="I37" s="81"/>
      <c r="J37" s="82"/>
      <c r="K37" s="938">
        <f t="shared" si="0"/>
        <v>0</v>
      </c>
      <c r="L37" s="939"/>
      <c r="M37" s="952"/>
      <c r="N37" s="944"/>
      <c r="O37" s="953"/>
      <c r="P37" s="954"/>
      <c r="Q37" s="955"/>
      <c r="R37" s="955"/>
      <c r="S37" s="956"/>
      <c r="T37" s="943"/>
      <c r="U37" s="944"/>
      <c r="V37" s="944"/>
      <c r="W37" s="945"/>
      <c r="X37" s="944"/>
      <c r="Y37" s="944"/>
      <c r="Z37" s="944"/>
      <c r="AA37" s="944"/>
      <c r="AB37" s="949"/>
      <c r="AC37" s="950"/>
      <c r="AD37" s="950"/>
      <c r="AE37" s="951"/>
      <c r="AF37" s="949"/>
      <c r="AG37" s="950"/>
      <c r="AH37" s="950"/>
      <c r="AI37" s="951"/>
      <c r="AJ37" s="1021"/>
      <c r="AK37" s="1021"/>
      <c r="AL37" s="1021"/>
      <c r="AM37" s="1022"/>
    </row>
    <row r="38" spans="2:43">
      <c r="B38" s="1034" t="s">
        <v>126</v>
      </c>
      <c r="C38" s="1034"/>
      <c r="D38" s="1034"/>
      <c r="E38" s="1034"/>
      <c r="F38" s="1023"/>
      <c r="G38" s="1024"/>
      <c r="H38" s="42" t="s">
        <v>128</v>
      </c>
      <c r="I38" s="81"/>
      <c r="J38" s="79" t="str">
        <f>IFERROR(_xlfn.IFS(Z55="","Z55欄記入漏れ",SUM($K$12:$L$37)*$AN$38&lt;$K$38,"上限超過?"),"")</f>
        <v>Z55欄記入漏れ</v>
      </c>
      <c r="K38" s="938">
        <f t="shared" ref="K38:K39" si="1">SUM(T38:AA38)</f>
        <v>0</v>
      </c>
      <c r="L38" s="939"/>
      <c r="M38" s="997"/>
      <c r="N38" s="998"/>
      <c r="O38" s="998"/>
      <c r="P38" s="997"/>
      <c r="Q38" s="998"/>
      <c r="R38" s="998"/>
      <c r="S38" s="999"/>
      <c r="T38" s="943"/>
      <c r="U38" s="944"/>
      <c r="V38" s="944"/>
      <c r="W38" s="945"/>
      <c r="X38" s="944"/>
      <c r="Y38" s="944"/>
      <c r="Z38" s="944"/>
      <c r="AA38" s="944"/>
      <c r="AB38" s="949"/>
      <c r="AC38" s="950"/>
      <c r="AD38" s="950"/>
      <c r="AE38" s="951"/>
      <c r="AF38" s="949"/>
      <c r="AG38" s="950"/>
      <c r="AH38" s="950"/>
      <c r="AI38" s="951"/>
      <c r="AJ38" s="1021"/>
      <c r="AK38" s="1021"/>
      <c r="AL38" s="1021"/>
      <c r="AM38" s="1022"/>
      <c r="AN38" t="e">
        <f>_xlfn.IFS(Z55=AP43,"0",Z55=AP44,"0.05",Z55=AP45,"1",Z55=AP46,"1")</f>
        <v>#N/A</v>
      </c>
    </row>
    <row r="39" spans="2:43">
      <c r="B39" s="1034" t="s">
        <v>127</v>
      </c>
      <c r="C39" s="1034"/>
      <c r="D39" s="1034"/>
      <c r="E39" s="1034"/>
      <c r="F39" s="1023"/>
      <c r="G39" s="1024"/>
      <c r="H39" s="42" t="s">
        <v>128</v>
      </c>
      <c r="I39" s="81"/>
      <c r="J39" s="79" t="str">
        <f>IFERROR(_xlfn.IFS(Z56="","Z56欄記入漏れ",SUM($K$12:$L$37)*$AN$39&lt;$K$39,"上限超過?"),"")</f>
        <v>Z56欄記入漏れ</v>
      </c>
      <c r="K39" s="938">
        <f t="shared" si="1"/>
        <v>0</v>
      </c>
      <c r="L39" s="939"/>
      <c r="M39" s="997"/>
      <c r="N39" s="998"/>
      <c r="O39" s="998"/>
      <c r="P39" s="997"/>
      <c r="Q39" s="998"/>
      <c r="R39" s="998"/>
      <c r="S39" s="999"/>
      <c r="T39" s="943"/>
      <c r="U39" s="944"/>
      <c r="V39" s="944"/>
      <c r="W39" s="945"/>
      <c r="X39" s="944"/>
      <c r="Y39" s="944"/>
      <c r="Z39" s="944"/>
      <c r="AA39" s="944"/>
      <c r="AB39" s="949"/>
      <c r="AC39" s="950"/>
      <c r="AD39" s="950"/>
      <c r="AE39" s="951"/>
      <c r="AF39" s="949"/>
      <c r="AG39" s="950"/>
      <c r="AH39" s="950"/>
      <c r="AI39" s="951"/>
      <c r="AJ39" s="1021"/>
      <c r="AK39" s="1021"/>
      <c r="AL39" s="1021"/>
      <c r="AM39" s="1022"/>
      <c r="AN39" t="e">
        <f>_xlfn.IFS(Z56=AP48,"0",Z56=AP49,"1",Z56=AP50,"0.0275",Z56=AP51,"0.0275",Z56=AP52,"1",Z56=AP53,"0.0275",Z56=AP54,"0.06",Z56=AP55,"1",Z56=AP56,"1",Z56=AP57,"1")</f>
        <v>#N/A</v>
      </c>
    </row>
    <row r="40" spans="2:43" ht="18.600000000000001" thickBot="1">
      <c r="B40" s="1045" t="s">
        <v>21</v>
      </c>
      <c r="C40" s="1046"/>
      <c r="D40" s="1046"/>
      <c r="E40" s="1046"/>
      <c r="F40" s="1047"/>
      <c r="G40" s="1047"/>
      <c r="H40" s="1047"/>
      <c r="I40" s="4" t="s">
        <v>22</v>
      </c>
      <c r="J40" s="50">
        <f>SUM(IF(J12&gt;0,J12,K12),IF(J13&gt;0,J13,K13),IF(J14&gt;0,J14,K14),IF(J15&gt;0,J15,K15),IF(J16&gt;0,J16,K16),IF(J17&gt;0,J17,K17),IF(J18&gt;0,J18,K18),IF(J19&gt;0,J19,K19),IF(J20&gt;0,J20,K20),IF(J21&gt;0,J21,K21),IF(J22&gt;0,J22,K22),IF(J23&gt;0,J23,K23),IF(J24&gt;0,J24,K24),IF(J25&gt;0,J25,K25),IF(J26&gt;0,J26,K26),IF(J27&gt;0,J27,K27),IF(J28&gt;0,J28,K28),IF(J29&gt;0,J29,K29),IF(J30&gt;0,J30,K30),IF(J31&gt;0,J31,K31),IF(J32&gt;0,J32,K32),IF(J33&gt;0,J33,K33),IF(J34&gt;0,J34,K34),IF(J35&gt;0,J35,K35),IF(J36&gt;0,J36,K36),IF(J37&gt;0,J37,K37),K38,K39)</f>
        <v>0</v>
      </c>
      <c r="K40" s="1177">
        <f>SUM(K12:L39)</f>
        <v>0</v>
      </c>
      <c r="L40" s="1178"/>
      <c r="M40" s="1164">
        <f>SUM(M12:O39)</f>
        <v>0</v>
      </c>
      <c r="N40" s="1165"/>
      <c r="O40" s="1165"/>
      <c r="P40" s="1166">
        <f>SUM(P12:S39)</f>
        <v>0</v>
      </c>
      <c r="Q40" s="1036"/>
      <c r="R40" s="1036"/>
      <c r="S40" s="1037"/>
      <c r="T40" s="1167">
        <f>SUM(T12:W39)</f>
        <v>0</v>
      </c>
      <c r="U40" s="1165"/>
      <c r="V40" s="1165"/>
      <c r="W40" s="1168"/>
      <c r="X40" s="1167">
        <f>SUM(X12:AA39)</f>
        <v>0</v>
      </c>
      <c r="Y40" s="1165"/>
      <c r="Z40" s="1165"/>
      <c r="AA40" s="1168"/>
      <c r="AB40" s="1035">
        <f>SUM(AB12:AE39)</f>
        <v>0</v>
      </c>
      <c r="AC40" s="1036"/>
      <c r="AD40" s="1036"/>
      <c r="AE40" s="1037"/>
      <c r="AF40" s="1035">
        <f>SUM(AF12:AI39)</f>
        <v>0</v>
      </c>
      <c r="AG40" s="1036"/>
      <c r="AH40" s="1036"/>
      <c r="AI40" s="1037"/>
      <c r="AJ40" s="1035">
        <f>SUM(AJ12:AM39)</f>
        <v>0</v>
      </c>
      <c r="AK40" s="1036"/>
      <c r="AL40" s="1036"/>
      <c r="AM40" s="1037"/>
    </row>
    <row r="41" spans="2:43" ht="18.600000000000001" thickTop="1">
      <c r="B41" s="1038" t="s">
        <v>23</v>
      </c>
      <c r="C41" s="1039"/>
      <c r="D41" s="1039"/>
      <c r="E41" s="1001"/>
      <c r="F41" s="1001"/>
      <c r="G41" s="1001"/>
      <c r="H41" s="1001"/>
      <c r="I41" s="1010"/>
      <c r="J41" s="1040" t="s">
        <v>24</v>
      </c>
      <c r="K41" s="1040"/>
      <c r="L41" s="1040"/>
      <c r="M41" s="1041"/>
      <c r="N41" s="1041"/>
      <c r="O41" s="1041"/>
      <c r="P41" s="1041"/>
      <c r="Q41" s="1041"/>
      <c r="R41" s="1041"/>
      <c r="S41" s="1041"/>
      <c r="T41" s="1040"/>
      <c r="U41" s="1040"/>
      <c r="V41" s="1040"/>
      <c r="W41" s="1040"/>
      <c r="X41" s="1040"/>
      <c r="Y41" s="1040"/>
      <c r="Z41" s="1040"/>
      <c r="AA41" s="1040"/>
      <c r="AB41" s="1042" t="s">
        <v>25</v>
      </c>
      <c r="AC41" s="1043"/>
      <c r="AD41" s="1043"/>
      <c r="AE41" s="1043"/>
      <c r="AF41" s="1043"/>
      <c r="AG41" s="1043"/>
      <c r="AH41" s="1043"/>
      <c r="AI41" s="1043"/>
      <c r="AJ41" s="1043"/>
      <c r="AK41" s="1043"/>
      <c r="AL41" s="1043"/>
      <c r="AM41" s="1044"/>
    </row>
    <row r="42" spans="2:43">
      <c r="B42" s="1028" t="s">
        <v>26</v>
      </c>
      <c r="C42" s="1028"/>
      <c r="D42" s="1002"/>
      <c r="E42" s="1016" t="s">
        <v>27</v>
      </c>
      <c r="F42" s="961"/>
      <c r="G42" s="961"/>
      <c r="H42" s="961"/>
      <c r="I42" s="1017"/>
      <c r="J42" s="1029"/>
      <c r="K42" s="1030"/>
      <c r="L42" s="1031"/>
      <c r="M42" s="1032" t="s">
        <v>14</v>
      </c>
      <c r="N42" s="962"/>
      <c r="O42" s="1033"/>
      <c r="P42" s="1032" t="s">
        <v>15</v>
      </c>
      <c r="Q42" s="962"/>
      <c r="R42" s="962"/>
      <c r="S42" s="963"/>
      <c r="T42" s="1016" t="s">
        <v>16</v>
      </c>
      <c r="U42" s="961"/>
      <c r="V42" s="961"/>
      <c r="W42" s="1017"/>
      <c r="X42" s="1016" t="s">
        <v>17</v>
      </c>
      <c r="Y42" s="961"/>
      <c r="Z42" s="961"/>
      <c r="AA42" s="1017"/>
      <c r="AB42" s="1018" t="s">
        <v>18</v>
      </c>
      <c r="AC42" s="1019"/>
      <c r="AD42" s="1019"/>
      <c r="AE42" s="1020"/>
      <c r="AF42" s="992">
        <f>AF11</f>
        <v>0</v>
      </c>
      <c r="AG42" s="993"/>
      <c r="AH42" s="994" t="s">
        <v>19</v>
      </c>
      <c r="AI42" s="995"/>
      <c r="AJ42" s="992">
        <f>AJ11</f>
        <v>0</v>
      </c>
      <c r="AK42" s="993"/>
      <c r="AL42" s="1026" t="s">
        <v>20</v>
      </c>
      <c r="AM42" s="1027"/>
    </row>
    <row r="43" spans="2:43">
      <c r="B43" s="1048" t="s">
        <v>28</v>
      </c>
      <c r="C43" s="1050" t="s">
        <v>29</v>
      </c>
      <c r="D43" s="1051"/>
      <c r="E43" s="1052"/>
      <c r="F43" s="1053"/>
      <c r="G43" s="1053"/>
      <c r="H43" s="1053"/>
      <c r="I43" s="5" t="s">
        <v>30</v>
      </c>
      <c r="J43" s="1054">
        <f>SUM(T43:AA43)</f>
        <v>0</v>
      </c>
      <c r="K43" s="1055"/>
      <c r="L43" s="1056"/>
      <c r="M43" s="997"/>
      <c r="N43" s="998"/>
      <c r="O43" s="1057"/>
      <c r="P43" s="998"/>
      <c r="Q43" s="998"/>
      <c r="R43" s="998"/>
      <c r="S43" s="999"/>
      <c r="T43" s="944"/>
      <c r="U43" s="944"/>
      <c r="V43" s="944"/>
      <c r="W43" s="945"/>
      <c r="X43" s="944"/>
      <c r="Y43" s="944"/>
      <c r="Z43" s="944"/>
      <c r="AA43" s="944"/>
      <c r="AB43" s="949"/>
      <c r="AC43" s="950"/>
      <c r="AD43" s="950"/>
      <c r="AE43" s="951"/>
      <c r="AF43" s="949"/>
      <c r="AG43" s="950"/>
      <c r="AH43" s="950"/>
      <c r="AI43" s="951"/>
      <c r="AJ43" s="1021"/>
      <c r="AK43" s="1021"/>
      <c r="AL43" s="1021"/>
      <c r="AM43" s="1022"/>
      <c r="AP43" s="2" t="s">
        <v>31</v>
      </c>
      <c r="AQ43" s="2"/>
    </row>
    <row r="44" spans="2:43">
      <c r="B44" s="1049"/>
      <c r="C44" s="1058" t="s">
        <v>32</v>
      </c>
      <c r="D44" s="990"/>
      <c r="E44" s="1052"/>
      <c r="F44" s="1053"/>
      <c r="G44" s="1053"/>
      <c r="H44" s="1053"/>
      <c r="I44" s="5" t="s">
        <v>33</v>
      </c>
      <c r="J44" s="1054">
        <f t="shared" ref="J44:J53" si="2">SUM(T44:AA44)</f>
        <v>0</v>
      </c>
      <c r="K44" s="1055"/>
      <c r="L44" s="1056"/>
      <c r="M44" s="997"/>
      <c r="N44" s="998"/>
      <c r="O44" s="1057"/>
      <c r="P44" s="998"/>
      <c r="Q44" s="998"/>
      <c r="R44" s="998"/>
      <c r="S44" s="999"/>
      <c r="T44" s="944"/>
      <c r="U44" s="944"/>
      <c r="V44" s="944"/>
      <c r="W44" s="945"/>
      <c r="X44" s="944"/>
      <c r="Y44" s="944"/>
      <c r="Z44" s="944"/>
      <c r="AA44" s="944"/>
      <c r="AB44" s="949"/>
      <c r="AC44" s="950"/>
      <c r="AD44" s="950"/>
      <c r="AE44" s="951"/>
      <c r="AF44" s="949"/>
      <c r="AG44" s="950"/>
      <c r="AH44" s="950"/>
      <c r="AI44" s="951"/>
      <c r="AJ44" s="1021"/>
      <c r="AK44" s="1021"/>
      <c r="AL44" s="1021"/>
      <c r="AM44" s="1022"/>
      <c r="AP44" s="2" t="s">
        <v>34</v>
      </c>
      <c r="AQ44" s="2"/>
    </row>
    <row r="45" spans="2:43">
      <c r="B45" s="1049"/>
      <c r="C45" s="1058" t="s">
        <v>179</v>
      </c>
      <c r="D45" s="990"/>
      <c r="E45" s="946"/>
      <c r="F45" s="947"/>
      <c r="G45" s="947"/>
      <c r="H45" s="947"/>
      <c r="I45" s="5" t="s">
        <v>35</v>
      </c>
      <c r="J45" s="1054">
        <f t="shared" si="2"/>
        <v>0</v>
      </c>
      <c r="K45" s="1055"/>
      <c r="L45" s="1056"/>
      <c r="M45" s="997"/>
      <c r="N45" s="998"/>
      <c r="O45" s="1057"/>
      <c r="P45" s="998"/>
      <c r="Q45" s="998"/>
      <c r="R45" s="998"/>
      <c r="S45" s="999"/>
      <c r="T45" s="944"/>
      <c r="U45" s="944"/>
      <c r="V45" s="944"/>
      <c r="W45" s="945"/>
      <c r="X45" s="944"/>
      <c r="Y45" s="944"/>
      <c r="Z45" s="944"/>
      <c r="AA45" s="944"/>
      <c r="AB45" s="949"/>
      <c r="AC45" s="950"/>
      <c r="AD45" s="950"/>
      <c r="AE45" s="951"/>
      <c r="AF45" s="949"/>
      <c r="AG45" s="950"/>
      <c r="AH45" s="950"/>
      <c r="AI45" s="951"/>
      <c r="AJ45" s="1021"/>
      <c r="AK45" s="1021"/>
      <c r="AL45" s="1021"/>
      <c r="AM45" s="1022"/>
      <c r="AP45" s="2" t="s">
        <v>36</v>
      </c>
      <c r="AQ45" s="2"/>
    </row>
    <row r="46" spans="2:43">
      <c r="B46" s="1049"/>
      <c r="C46" s="1059"/>
      <c r="D46" s="1060"/>
      <c r="E46" s="946"/>
      <c r="F46" s="947"/>
      <c r="G46" s="947"/>
      <c r="H46" s="947"/>
      <c r="I46" s="5" t="s">
        <v>37</v>
      </c>
      <c r="J46" s="1054">
        <f t="shared" si="2"/>
        <v>0</v>
      </c>
      <c r="K46" s="1055"/>
      <c r="L46" s="1056"/>
      <c r="M46" s="997"/>
      <c r="N46" s="998"/>
      <c r="O46" s="1057"/>
      <c r="P46" s="998"/>
      <c r="Q46" s="998"/>
      <c r="R46" s="998"/>
      <c r="S46" s="999"/>
      <c r="T46" s="944"/>
      <c r="U46" s="944"/>
      <c r="V46" s="944"/>
      <c r="W46" s="945"/>
      <c r="X46" s="944"/>
      <c r="Y46" s="944"/>
      <c r="Z46" s="944"/>
      <c r="AA46" s="944"/>
      <c r="AB46" s="949"/>
      <c r="AC46" s="950"/>
      <c r="AD46" s="950"/>
      <c r="AE46" s="951"/>
      <c r="AF46" s="949"/>
      <c r="AG46" s="950"/>
      <c r="AH46" s="950"/>
      <c r="AI46" s="951"/>
      <c r="AJ46" s="1021"/>
      <c r="AK46" s="1021"/>
      <c r="AL46" s="1021"/>
      <c r="AM46" s="1022"/>
      <c r="AP46" s="2" t="s">
        <v>38</v>
      </c>
      <c r="AQ46" s="2"/>
    </row>
    <row r="47" spans="2:43">
      <c r="B47" s="1069" t="s">
        <v>39</v>
      </c>
      <c r="C47" s="1034" t="s">
        <v>40</v>
      </c>
      <c r="D47" s="1058"/>
      <c r="E47" s="1058" t="s">
        <v>41</v>
      </c>
      <c r="F47" s="990"/>
      <c r="G47" s="990"/>
      <c r="H47" s="990"/>
      <c r="I47" s="5" t="s">
        <v>42</v>
      </c>
      <c r="J47" s="1054">
        <f t="shared" si="2"/>
        <v>0</v>
      </c>
      <c r="K47" s="1055"/>
      <c r="L47" s="1056"/>
      <c r="M47" s="997"/>
      <c r="N47" s="998"/>
      <c r="O47" s="1057"/>
      <c r="P47" s="998"/>
      <c r="Q47" s="998"/>
      <c r="R47" s="998"/>
      <c r="S47" s="999"/>
      <c r="T47" s="944"/>
      <c r="U47" s="944"/>
      <c r="V47" s="944"/>
      <c r="W47" s="945"/>
      <c r="X47" s="944"/>
      <c r="Y47" s="944"/>
      <c r="Z47" s="944"/>
      <c r="AA47" s="944"/>
      <c r="AB47" s="949"/>
      <c r="AC47" s="950"/>
      <c r="AD47" s="950"/>
      <c r="AE47" s="951"/>
      <c r="AF47" s="949"/>
      <c r="AG47" s="950"/>
      <c r="AH47" s="950"/>
      <c r="AI47" s="951"/>
      <c r="AJ47" s="1021"/>
      <c r="AK47" s="1021"/>
      <c r="AL47" s="1021"/>
      <c r="AM47" s="1022"/>
      <c r="AP47" s="2"/>
      <c r="AQ47" s="2"/>
    </row>
    <row r="48" spans="2:43">
      <c r="B48" s="1070"/>
      <c r="C48" s="1034"/>
      <c r="D48" s="1058"/>
      <c r="E48" s="946"/>
      <c r="F48" s="947"/>
      <c r="G48" s="947"/>
      <c r="H48" s="947"/>
      <c r="I48" s="5" t="s">
        <v>43</v>
      </c>
      <c r="J48" s="1054">
        <f t="shared" si="2"/>
        <v>0</v>
      </c>
      <c r="K48" s="1055"/>
      <c r="L48" s="1056"/>
      <c r="M48" s="997"/>
      <c r="N48" s="998"/>
      <c r="O48" s="1057"/>
      <c r="P48" s="998"/>
      <c r="Q48" s="998"/>
      <c r="R48" s="998"/>
      <c r="S48" s="999"/>
      <c r="T48" s="944"/>
      <c r="U48" s="944"/>
      <c r="V48" s="944"/>
      <c r="W48" s="945"/>
      <c r="X48" s="944"/>
      <c r="Y48" s="944"/>
      <c r="Z48" s="944"/>
      <c r="AA48" s="944"/>
      <c r="AB48" s="949"/>
      <c r="AC48" s="950"/>
      <c r="AD48" s="950"/>
      <c r="AE48" s="951"/>
      <c r="AF48" s="949"/>
      <c r="AG48" s="950"/>
      <c r="AH48" s="950"/>
      <c r="AI48" s="951"/>
      <c r="AJ48" s="1021"/>
      <c r="AK48" s="1021"/>
      <c r="AL48" s="1021"/>
      <c r="AM48" s="1022"/>
      <c r="AP48" s="2" t="s">
        <v>44</v>
      </c>
      <c r="AQ48" s="2"/>
    </row>
    <row r="49" spans="2:43">
      <c r="B49" s="1071"/>
      <c r="C49" s="1034" t="s">
        <v>45</v>
      </c>
      <c r="D49" s="1058"/>
      <c r="E49" s="946"/>
      <c r="F49" s="947"/>
      <c r="G49" s="947"/>
      <c r="H49" s="947"/>
      <c r="I49" s="5" t="s">
        <v>46</v>
      </c>
      <c r="J49" s="1054">
        <f t="shared" si="2"/>
        <v>0</v>
      </c>
      <c r="K49" s="1055"/>
      <c r="L49" s="1056"/>
      <c r="M49" s="997"/>
      <c r="N49" s="998"/>
      <c r="O49" s="1057"/>
      <c r="P49" s="998"/>
      <c r="Q49" s="998"/>
      <c r="R49" s="998"/>
      <c r="S49" s="999"/>
      <c r="T49" s="944"/>
      <c r="U49" s="944"/>
      <c r="V49" s="944"/>
      <c r="W49" s="945"/>
      <c r="X49" s="944"/>
      <c r="Y49" s="944"/>
      <c r="Z49" s="944"/>
      <c r="AA49" s="944"/>
      <c r="AB49" s="949"/>
      <c r="AC49" s="950"/>
      <c r="AD49" s="950"/>
      <c r="AE49" s="951"/>
      <c r="AF49" s="949"/>
      <c r="AG49" s="950"/>
      <c r="AH49" s="950"/>
      <c r="AI49" s="951"/>
      <c r="AJ49" s="1021"/>
      <c r="AK49" s="1021"/>
      <c r="AL49" s="1021"/>
      <c r="AM49" s="1022"/>
      <c r="AP49" s="2" t="s">
        <v>47</v>
      </c>
      <c r="AQ49" s="2"/>
    </row>
    <row r="50" spans="2:43">
      <c r="B50" s="1061" t="s">
        <v>48</v>
      </c>
      <c r="C50" s="1061"/>
      <c r="D50" s="1062"/>
      <c r="E50" s="1062"/>
      <c r="F50" s="1063"/>
      <c r="G50" s="1063"/>
      <c r="H50" s="1063"/>
      <c r="I50" s="1063"/>
      <c r="J50" s="1054">
        <f t="shared" si="2"/>
        <v>0</v>
      </c>
      <c r="K50" s="1055"/>
      <c r="L50" s="1056"/>
      <c r="M50" s="1064"/>
      <c r="N50" s="1065"/>
      <c r="O50" s="1066"/>
      <c r="P50" s="1065"/>
      <c r="Q50" s="1065"/>
      <c r="R50" s="1065"/>
      <c r="S50" s="1067"/>
      <c r="T50" s="944"/>
      <c r="U50" s="944"/>
      <c r="V50" s="944"/>
      <c r="W50" s="945"/>
      <c r="X50" s="1068"/>
      <c r="Y50" s="1068"/>
      <c r="Z50" s="1068"/>
      <c r="AA50" s="1068"/>
      <c r="AB50" s="1072"/>
      <c r="AC50" s="1073"/>
      <c r="AD50" s="1073"/>
      <c r="AE50" s="1074"/>
      <c r="AF50" s="1072"/>
      <c r="AG50" s="1073"/>
      <c r="AH50" s="1073"/>
      <c r="AI50" s="1074"/>
      <c r="AJ50" s="1174"/>
      <c r="AK50" s="1174"/>
      <c r="AL50" s="1174"/>
      <c r="AM50" s="1175"/>
      <c r="AP50" s="2" t="s">
        <v>49</v>
      </c>
      <c r="AQ50" s="2"/>
    </row>
    <row r="51" spans="2:43">
      <c r="B51" s="1061" t="s">
        <v>180</v>
      </c>
      <c r="C51" s="1061"/>
      <c r="D51" s="1062"/>
      <c r="E51" s="1075"/>
      <c r="F51" s="1076"/>
      <c r="G51" s="1076"/>
      <c r="H51" s="1076"/>
      <c r="I51" s="1076"/>
      <c r="J51" s="1054">
        <f t="shared" si="2"/>
        <v>0</v>
      </c>
      <c r="K51" s="1055"/>
      <c r="L51" s="1056"/>
      <c r="M51" s="1077"/>
      <c r="N51" s="1078"/>
      <c r="O51" s="1079"/>
      <c r="P51" s="1080"/>
      <c r="Q51" s="1080"/>
      <c r="R51" s="1080"/>
      <c r="S51" s="1081"/>
      <c r="T51" s="944"/>
      <c r="U51" s="944"/>
      <c r="V51" s="944"/>
      <c r="W51" s="945"/>
      <c r="X51" s="1065"/>
      <c r="Y51" s="1065"/>
      <c r="Z51" s="1065"/>
      <c r="AA51" s="1065"/>
      <c r="AB51" s="1072"/>
      <c r="AC51" s="1073"/>
      <c r="AD51" s="1073"/>
      <c r="AE51" s="1074"/>
      <c r="AF51" s="1072"/>
      <c r="AG51" s="1073"/>
      <c r="AH51" s="1073"/>
      <c r="AI51" s="1074"/>
      <c r="AJ51" s="1174"/>
      <c r="AK51" s="1174"/>
      <c r="AL51" s="1174"/>
      <c r="AM51" s="1175"/>
      <c r="AP51" s="2" t="s">
        <v>50</v>
      </c>
      <c r="AQ51" s="2"/>
    </row>
    <row r="52" spans="2:43">
      <c r="B52" s="1082"/>
      <c r="C52" s="1082"/>
      <c r="D52" s="1059"/>
      <c r="E52" s="1062"/>
      <c r="F52" s="1063"/>
      <c r="G52" s="1063"/>
      <c r="H52" s="1063"/>
      <c r="I52" s="1063"/>
      <c r="J52" s="1054">
        <f t="shared" si="2"/>
        <v>0</v>
      </c>
      <c r="K52" s="1055"/>
      <c r="L52" s="1056"/>
      <c r="M52" s="1064"/>
      <c r="N52" s="1065"/>
      <c r="O52" s="1066"/>
      <c r="P52" s="1065"/>
      <c r="Q52" s="1065"/>
      <c r="R52" s="1065"/>
      <c r="S52" s="1067"/>
      <c r="T52" s="944"/>
      <c r="U52" s="944"/>
      <c r="V52" s="944"/>
      <c r="W52" s="945"/>
      <c r="X52" s="1065"/>
      <c r="Y52" s="1065"/>
      <c r="Z52" s="1065"/>
      <c r="AA52" s="1065"/>
      <c r="AB52" s="1072"/>
      <c r="AC52" s="1073"/>
      <c r="AD52" s="1073"/>
      <c r="AE52" s="1074"/>
      <c r="AF52" s="1072"/>
      <c r="AG52" s="1073"/>
      <c r="AH52" s="1073"/>
      <c r="AI52" s="1074"/>
      <c r="AJ52" s="1174"/>
      <c r="AK52" s="1174"/>
      <c r="AL52" s="1174"/>
      <c r="AM52" s="1175"/>
      <c r="AP52" s="2" t="s">
        <v>51</v>
      </c>
      <c r="AQ52" s="2"/>
    </row>
    <row r="53" spans="2:43">
      <c r="B53" s="1083" t="s">
        <v>52</v>
      </c>
      <c r="C53" s="1083"/>
      <c r="D53" s="1075"/>
      <c r="E53" s="1062"/>
      <c r="F53" s="1063"/>
      <c r="G53" s="1063"/>
      <c r="H53" s="1063"/>
      <c r="I53" s="1063"/>
      <c r="J53" s="1054">
        <f t="shared" si="2"/>
        <v>0</v>
      </c>
      <c r="K53" s="1055"/>
      <c r="L53" s="1056"/>
      <c r="M53" s="1084"/>
      <c r="N53" s="1080"/>
      <c r="O53" s="1085"/>
      <c r="P53" s="1080"/>
      <c r="Q53" s="1080"/>
      <c r="R53" s="1080"/>
      <c r="S53" s="1081"/>
      <c r="T53" s="944"/>
      <c r="U53" s="944"/>
      <c r="V53" s="944"/>
      <c r="W53" s="945"/>
      <c r="X53" s="1086"/>
      <c r="Y53" s="1087"/>
      <c r="Z53" s="1087"/>
      <c r="AA53" s="1087"/>
      <c r="AB53" s="1088"/>
      <c r="AC53" s="1089"/>
      <c r="AD53" s="1089"/>
      <c r="AE53" s="1090"/>
      <c r="AF53" s="1088"/>
      <c r="AG53" s="1089"/>
      <c r="AH53" s="1089"/>
      <c r="AI53" s="1090"/>
      <c r="AJ53" s="1176"/>
      <c r="AK53" s="1174"/>
      <c r="AL53" s="1174"/>
      <c r="AM53" s="1175"/>
      <c r="AP53" s="2" t="s">
        <v>53</v>
      </c>
      <c r="AQ53" s="2"/>
    </row>
    <row r="54" spans="2:43">
      <c r="B54" s="1135" t="s">
        <v>21</v>
      </c>
      <c r="C54" s="1136"/>
      <c r="D54" s="1136"/>
      <c r="E54" s="1136"/>
      <c r="F54" s="1136"/>
      <c r="G54" s="1136"/>
      <c r="H54" s="1136"/>
      <c r="I54" s="1136"/>
      <c r="J54" s="1137">
        <f>SUM(J43:L53)</f>
        <v>0</v>
      </c>
      <c r="K54" s="1138"/>
      <c r="L54" s="1139"/>
      <c r="M54" s="792">
        <f>SUM(M43:O53)</f>
        <v>0</v>
      </c>
      <c r="N54" s="789"/>
      <c r="O54" s="789"/>
      <c r="P54" s="792">
        <f>SUM(P43:S53)</f>
        <v>0</v>
      </c>
      <c r="Q54" s="789"/>
      <c r="R54" s="789"/>
      <c r="S54" s="793"/>
      <c r="T54" s="1169">
        <f>SUM(T43:W53)</f>
        <v>0</v>
      </c>
      <c r="U54" s="1169"/>
      <c r="V54" s="1169"/>
      <c r="W54" s="1170"/>
      <c r="X54" s="1171">
        <f>SUM(X43:AA53)</f>
        <v>0</v>
      </c>
      <c r="Y54" s="1169"/>
      <c r="Z54" s="1138"/>
      <c r="AA54" s="1172"/>
      <c r="AB54" s="1110">
        <f>SUM(AE43:AE53)</f>
        <v>0</v>
      </c>
      <c r="AC54" s="1111"/>
      <c r="AD54" s="1111"/>
      <c r="AE54" s="1112"/>
      <c r="AF54" s="1110">
        <f>SUM(AI43:AI53)</f>
        <v>0</v>
      </c>
      <c r="AG54" s="1111"/>
      <c r="AH54" s="1111"/>
      <c r="AI54" s="1112"/>
      <c r="AJ54" s="1110">
        <f>SUM(AJ43:AM53)</f>
        <v>0</v>
      </c>
      <c r="AK54" s="1111"/>
      <c r="AL54" s="1111"/>
      <c r="AM54" s="1112"/>
      <c r="AP54" s="2" t="s">
        <v>54</v>
      </c>
      <c r="AQ54" s="2"/>
    </row>
    <row r="55" spans="2:43">
      <c r="B55" s="1113" t="s">
        <v>55</v>
      </c>
      <c r="C55" s="1114"/>
      <c r="D55" s="1114"/>
      <c r="E55" s="1114"/>
      <c r="F55" s="1114"/>
      <c r="G55" s="1114"/>
      <c r="H55" s="1114"/>
      <c r="I55" s="73" t="s">
        <v>56</v>
      </c>
      <c r="J55" s="1115" t="str">
        <f>IF(J54&gt;0,(J47+J48+J49)/(K40-J43-J44-J45-J46),"")</f>
        <v/>
      </c>
      <c r="K55" s="1116"/>
      <c r="L55" s="1116"/>
      <c r="M55" s="1117" t="str">
        <f>IF(M54&gt;0,(M47+M48+M49)/(M40-M43-M44-M45-M46),"")</f>
        <v/>
      </c>
      <c r="N55" s="1118"/>
      <c r="O55" s="1118"/>
      <c r="P55" s="1119" t="str">
        <f>IF(P54&gt;0,(P47+P48+P49)/(P40-P43-P44-P45-P46),"")</f>
        <v/>
      </c>
      <c r="Q55" s="1116"/>
      <c r="R55" s="1116"/>
      <c r="S55" s="1120"/>
      <c r="T55" s="1121" t="s">
        <v>57</v>
      </c>
      <c r="U55" s="1121"/>
      <c r="V55" s="1122"/>
      <c r="W55" s="1125" t="s">
        <v>14</v>
      </c>
      <c r="X55" s="1125"/>
      <c r="Y55" s="1125"/>
      <c r="Z55" s="1126"/>
      <c r="AA55" s="1127"/>
      <c r="AB55" s="1127"/>
      <c r="AC55" s="1127"/>
      <c r="AD55" s="1127"/>
      <c r="AE55" s="1127"/>
      <c r="AF55" s="1127"/>
      <c r="AG55" s="1127"/>
      <c r="AH55" s="1127"/>
      <c r="AI55" s="1127"/>
      <c r="AJ55" s="1127"/>
      <c r="AK55" s="1127"/>
      <c r="AL55" s="1127"/>
      <c r="AM55" s="1128"/>
      <c r="AP55" s="2" t="s">
        <v>58</v>
      </c>
      <c r="AQ55" s="2"/>
    </row>
    <row r="56" spans="2:43" ht="18.600000000000001" thickBot="1">
      <c r="B56" s="1129" t="s">
        <v>59</v>
      </c>
      <c r="C56" s="1130"/>
      <c r="D56" s="1130"/>
      <c r="E56" s="1130"/>
      <c r="F56" s="1130"/>
      <c r="G56" s="1130"/>
      <c r="H56" s="1130"/>
      <c r="I56" s="71" t="s">
        <v>56</v>
      </c>
      <c r="J56" s="778"/>
      <c r="K56" s="779"/>
      <c r="L56" s="779"/>
      <c r="M56" s="780"/>
      <c r="N56" s="779"/>
      <c r="O56" s="779"/>
      <c r="P56" s="780"/>
      <c r="Q56" s="779"/>
      <c r="R56" s="779"/>
      <c r="S56" s="781"/>
      <c r="T56" s="1123"/>
      <c r="U56" s="1123"/>
      <c r="V56" s="1124"/>
      <c r="W56" s="1131" t="s">
        <v>60</v>
      </c>
      <c r="X56" s="1131"/>
      <c r="Y56" s="1131"/>
      <c r="Z56" s="1132"/>
      <c r="AA56" s="1133"/>
      <c r="AB56" s="1133"/>
      <c r="AC56" s="1133"/>
      <c r="AD56" s="1133"/>
      <c r="AE56" s="1133"/>
      <c r="AF56" s="1133"/>
      <c r="AG56" s="1133"/>
      <c r="AH56" s="1133"/>
      <c r="AI56" s="1133"/>
      <c r="AJ56" s="1133"/>
      <c r="AK56" s="1133"/>
      <c r="AL56" s="1133"/>
      <c r="AM56" s="1134"/>
      <c r="AP56" s="2" t="s">
        <v>61</v>
      </c>
      <c r="AQ56" s="2"/>
    </row>
    <row r="57" spans="2:43" ht="18.600000000000001" thickTop="1">
      <c r="B57" s="1141" t="s">
        <v>62</v>
      </c>
      <c r="C57" s="1142"/>
      <c r="D57" s="1094" t="s">
        <v>5</v>
      </c>
      <c r="E57" s="1095"/>
      <c r="F57" s="744"/>
      <c r="G57" s="745"/>
      <c r="H57" s="745"/>
      <c r="I57" s="746"/>
      <c r="J57" s="1094" t="s">
        <v>63</v>
      </c>
      <c r="K57" s="1096"/>
      <c r="L57" s="748"/>
      <c r="M57" s="749"/>
      <c r="N57" s="749"/>
      <c r="O57" s="749"/>
      <c r="P57" s="749"/>
      <c r="Q57" s="749"/>
      <c r="R57" s="750"/>
      <c r="S57" s="1097" t="s">
        <v>64</v>
      </c>
      <c r="T57" s="1096"/>
      <c r="U57" s="1095"/>
      <c r="V57" s="1098"/>
      <c r="W57" s="1099"/>
      <c r="X57" s="1099"/>
      <c r="Y57" s="1099"/>
      <c r="Z57" s="1100"/>
      <c r="AA57" s="83" t="s">
        <v>65</v>
      </c>
      <c r="AB57" s="72" t="s">
        <v>66</v>
      </c>
      <c r="AC57" s="72"/>
      <c r="AD57" s="83" t="s">
        <v>67</v>
      </c>
      <c r="AE57" s="72" t="s">
        <v>68</v>
      </c>
      <c r="AF57" s="72"/>
      <c r="AG57" s="83" t="s">
        <v>67</v>
      </c>
      <c r="AH57" s="72" t="s">
        <v>69</v>
      </c>
      <c r="AI57" s="72"/>
      <c r="AJ57" s="83" t="s">
        <v>67</v>
      </c>
      <c r="AK57" s="72" t="s">
        <v>70</v>
      </c>
      <c r="AL57" s="72"/>
      <c r="AM57" s="6"/>
      <c r="AP57" s="2" t="s">
        <v>71</v>
      </c>
      <c r="AQ57" s="2"/>
    </row>
    <row r="58" spans="2:43">
      <c r="B58" s="1143"/>
      <c r="C58" s="1144"/>
      <c r="D58" s="1101" t="s">
        <v>72</v>
      </c>
      <c r="E58" s="1102"/>
      <c r="F58" s="1102"/>
      <c r="G58" s="1103"/>
      <c r="H58" s="1101" t="s">
        <v>73</v>
      </c>
      <c r="I58" s="1102"/>
      <c r="J58" s="1102"/>
      <c r="K58" s="1102"/>
      <c r="L58" s="1102"/>
      <c r="M58" s="1103"/>
      <c r="N58" s="1101" t="s">
        <v>74</v>
      </c>
      <c r="O58" s="1102"/>
      <c r="P58" s="1102"/>
      <c r="Q58" s="1102"/>
      <c r="R58" s="1102"/>
      <c r="S58" s="1103"/>
      <c r="T58" s="1101" t="s">
        <v>75</v>
      </c>
      <c r="U58" s="1102"/>
      <c r="V58" s="1102"/>
      <c r="W58" s="1102"/>
      <c r="X58" s="1102"/>
      <c r="Y58" s="1103"/>
      <c r="Z58" s="1101" t="s">
        <v>76</v>
      </c>
      <c r="AA58" s="1102"/>
      <c r="AB58" s="1102"/>
      <c r="AC58" s="1102"/>
      <c r="AD58" s="1102"/>
      <c r="AE58" s="1102"/>
      <c r="AF58" s="1102"/>
      <c r="AG58" s="1102"/>
      <c r="AH58" s="1102"/>
      <c r="AI58" s="1102"/>
      <c r="AJ58" s="1102"/>
      <c r="AK58" s="1102"/>
      <c r="AL58" s="1102"/>
      <c r="AM58" s="1103"/>
      <c r="AP58" s="2"/>
      <c r="AQ58" s="2"/>
    </row>
    <row r="59" spans="2:43">
      <c r="B59" s="1143"/>
      <c r="C59" s="1144"/>
      <c r="D59" s="794"/>
      <c r="E59" s="795"/>
      <c r="F59" s="795"/>
      <c r="G59" s="796"/>
      <c r="H59" s="74"/>
      <c r="I59" s="7"/>
      <c r="J59" s="1091"/>
      <c r="K59" s="1091"/>
      <c r="L59" s="1091"/>
      <c r="M59" s="8"/>
      <c r="N59" s="84" t="s">
        <v>67</v>
      </c>
      <c r="O59" s="7" t="s">
        <v>77</v>
      </c>
      <c r="P59" s="9"/>
      <c r="Q59" s="86" t="s">
        <v>67</v>
      </c>
      <c r="R59" s="63" t="s">
        <v>78</v>
      </c>
      <c r="S59" s="11"/>
      <c r="T59" s="12"/>
      <c r="U59" s="12" t="s">
        <v>79</v>
      </c>
      <c r="V59" s="804"/>
      <c r="W59" s="804"/>
      <c r="X59" s="7" t="s">
        <v>80</v>
      </c>
      <c r="Y59" s="7"/>
      <c r="Z59" s="88" t="s">
        <v>67</v>
      </c>
      <c r="AA59" s="13" t="s">
        <v>81</v>
      </c>
      <c r="AB59" s="9"/>
      <c r="AC59" s="90" t="s">
        <v>67</v>
      </c>
      <c r="AD59" s="13" t="s">
        <v>82</v>
      </c>
      <c r="AE59" s="13"/>
      <c r="AF59" s="90" t="s">
        <v>67</v>
      </c>
      <c r="AG59" s="13" t="s">
        <v>83</v>
      </c>
      <c r="AH59" s="13"/>
      <c r="AI59" s="90" t="s">
        <v>67</v>
      </c>
      <c r="AJ59" s="13" t="s">
        <v>84</v>
      </c>
      <c r="AK59" s="75"/>
      <c r="AL59" s="75"/>
      <c r="AM59" s="14"/>
      <c r="AP59" s="2" t="s">
        <v>85</v>
      </c>
      <c r="AQ59" s="2"/>
    </row>
    <row r="60" spans="2:43">
      <c r="B60" s="1143"/>
      <c r="C60" s="1144"/>
      <c r="D60" s="797"/>
      <c r="E60" s="798"/>
      <c r="F60" s="798"/>
      <c r="G60" s="799"/>
      <c r="H60" s="74"/>
      <c r="I60" s="7"/>
      <c r="J60" s="700"/>
      <c r="K60" s="700"/>
      <c r="L60" s="700"/>
      <c r="M60" s="8" t="s">
        <v>86</v>
      </c>
      <c r="N60" s="84" t="s">
        <v>67</v>
      </c>
      <c r="O60" s="7" t="s">
        <v>87</v>
      </c>
      <c r="P60" s="9"/>
      <c r="Q60" s="10"/>
      <c r="R60" s="7"/>
      <c r="S60" s="11"/>
      <c r="T60" s="12"/>
      <c r="U60" s="15"/>
      <c r="V60" s="9"/>
      <c r="W60" s="15"/>
      <c r="X60" s="10" t="s">
        <v>88</v>
      </c>
      <c r="Y60" s="7"/>
      <c r="Z60" s="89" t="s">
        <v>67</v>
      </c>
      <c r="AA60" s="15" t="s">
        <v>89</v>
      </c>
      <c r="AB60" s="15"/>
      <c r="AC60" s="15"/>
      <c r="AD60" s="15"/>
      <c r="AE60" s="75"/>
      <c r="AF60" s="90" t="s">
        <v>67</v>
      </c>
      <c r="AG60" s="75" t="s">
        <v>90</v>
      </c>
      <c r="AH60" s="16"/>
      <c r="AI60" s="805"/>
      <c r="AJ60" s="805"/>
      <c r="AK60" s="805"/>
      <c r="AL60" s="805"/>
      <c r="AM60" s="8" t="s">
        <v>91</v>
      </c>
      <c r="AP60" s="2" t="s">
        <v>92</v>
      </c>
      <c r="AQ60" s="2"/>
    </row>
    <row r="61" spans="2:43" ht="18.600000000000001" thickBot="1">
      <c r="B61" s="1145"/>
      <c r="C61" s="1146"/>
      <c r="D61" s="800"/>
      <c r="E61" s="801"/>
      <c r="F61" s="801"/>
      <c r="G61" s="802"/>
      <c r="H61" s="1092" t="s">
        <v>93</v>
      </c>
      <c r="I61" s="1092"/>
      <c r="J61" s="723"/>
      <c r="K61" s="723"/>
      <c r="L61" s="723"/>
      <c r="M61" s="17" t="s">
        <v>94</v>
      </c>
      <c r="N61" s="85" t="s">
        <v>67</v>
      </c>
      <c r="O61" s="724" t="s">
        <v>95</v>
      </c>
      <c r="P61" s="724"/>
      <c r="Q61" s="724"/>
      <c r="R61" s="724"/>
      <c r="S61" s="725"/>
      <c r="T61" s="18"/>
      <c r="U61" s="18"/>
      <c r="V61" s="18"/>
      <c r="W61" s="18"/>
      <c r="X61" s="66" t="s">
        <v>96</v>
      </c>
      <c r="Y61" s="87"/>
      <c r="Z61" s="85" t="s">
        <v>67</v>
      </c>
      <c r="AA61" s="1093" t="s">
        <v>97</v>
      </c>
      <c r="AB61" s="1093"/>
      <c r="AC61" s="1093"/>
      <c r="AD61" s="91"/>
      <c r="AE61" s="65" t="s">
        <v>98</v>
      </c>
      <c r="AF61" s="66"/>
      <c r="AG61" s="65"/>
      <c r="AH61" s="65"/>
      <c r="AI61" s="91"/>
      <c r="AJ61" s="19" t="s">
        <v>99</v>
      </c>
      <c r="AK61" s="19"/>
      <c r="AL61" s="19"/>
      <c r="AM61" s="67"/>
      <c r="AP61" s="2"/>
      <c r="AQ61" s="2"/>
    </row>
    <row r="62" spans="2:43" ht="18.600000000000001" thickTop="1">
      <c r="B62" s="1141" t="s">
        <v>100</v>
      </c>
      <c r="C62" s="1153"/>
      <c r="D62" s="20"/>
      <c r="E62" s="1157" t="s">
        <v>101</v>
      </c>
      <c r="F62" s="1158"/>
      <c r="G62" s="1159"/>
      <c r="H62" s="1160" t="s">
        <v>102</v>
      </c>
      <c r="I62" s="1161"/>
      <c r="J62" s="1161"/>
      <c r="K62" s="1161"/>
      <c r="L62" s="1162"/>
      <c r="M62" s="1157" t="s">
        <v>103</v>
      </c>
      <c r="N62" s="1158"/>
      <c r="O62" s="1158"/>
      <c r="P62" s="1159"/>
      <c r="Q62" s="1160" t="s">
        <v>104</v>
      </c>
      <c r="R62" s="1161"/>
      <c r="S62" s="1161"/>
      <c r="T62" s="1160" t="s">
        <v>105</v>
      </c>
      <c r="U62" s="1161"/>
      <c r="V62" s="1162"/>
      <c r="W62" s="1157" t="s">
        <v>106</v>
      </c>
      <c r="X62" s="1158"/>
      <c r="Y62" s="1158"/>
      <c r="Z62" s="1158"/>
      <c r="AA62" s="1158"/>
      <c r="AB62" s="1158"/>
      <c r="AC62" s="1158"/>
      <c r="AD62" s="1163"/>
      <c r="AE62" s="1173" t="s">
        <v>107</v>
      </c>
      <c r="AF62" s="1142"/>
      <c r="AG62" s="1142"/>
      <c r="AH62" s="1142"/>
      <c r="AI62" s="1142"/>
      <c r="AJ62" s="1142"/>
      <c r="AK62" s="1142"/>
      <c r="AL62" s="1142"/>
      <c r="AM62" s="1153"/>
      <c r="AP62" s="2" t="s">
        <v>108</v>
      </c>
      <c r="AQ62" s="2"/>
    </row>
    <row r="63" spans="2:43">
      <c r="B63" s="1154"/>
      <c r="C63" s="1155"/>
      <c r="D63" s="69" t="s">
        <v>109</v>
      </c>
      <c r="E63" s="695"/>
      <c r="F63" s="696"/>
      <c r="G63" s="92"/>
      <c r="H63" s="697"/>
      <c r="I63" s="698"/>
      <c r="J63" s="698"/>
      <c r="K63" s="698"/>
      <c r="L63" s="22" t="s">
        <v>86</v>
      </c>
      <c r="M63" s="699"/>
      <c r="N63" s="700"/>
      <c r="O63" s="700"/>
      <c r="P63" s="68" t="s">
        <v>86</v>
      </c>
      <c r="Q63" s="701"/>
      <c r="R63" s="702"/>
      <c r="S63" s="23" t="s">
        <v>110</v>
      </c>
      <c r="T63" s="701"/>
      <c r="U63" s="702"/>
      <c r="V63" s="24" t="s">
        <v>110</v>
      </c>
      <c r="W63" s="703"/>
      <c r="X63" s="704"/>
      <c r="Y63" s="704"/>
      <c r="Z63" s="704"/>
      <c r="AA63" s="704"/>
      <c r="AB63" s="704"/>
      <c r="AC63" s="704"/>
      <c r="AD63" s="704"/>
      <c r="AE63" s="25"/>
      <c r="AF63" s="1140" t="s">
        <v>111</v>
      </c>
      <c r="AG63" s="1140"/>
      <c r="AH63" s="1140"/>
      <c r="AI63" s="94"/>
      <c r="AJ63" s="63" t="s">
        <v>112</v>
      </c>
      <c r="AK63" s="26"/>
      <c r="AL63" s="63"/>
      <c r="AM63" s="27"/>
      <c r="AP63" s="2" t="s">
        <v>113</v>
      </c>
      <c r="AQ63" s="2"/>
    </row>
    <row r="64" spans="2:43">
      <c r="B64" s="1143"/>
      <c r="C64" s="1155"/>
      <c r="D64" s="28" t="s">
        <v>114</v>
      </c>
      <c r="E64" s="1108"/>
      <c r="F64" s="1109"/>
      <c r="G64" s="92"/>
      <c r="H64" s="697"/>
      <c r="I64" s="698"/>
      <c r="J64" s="698"/>
      <c r="K64" s="698"/>
      <c r="L64" s="29" t="s">
        <v>86</v>
      </c>
      <c r="M64" s="697"/>
      <c r="N64" s="698"/>
      <c r="O64" s="698"/>
      <c r="P64" s="21" t="s">
        <v>86</v>
      </c>
      <c r="Q64" s="1149"/>
      <c r="R64" s="1150"/>
      <c r="S64" s="30" t="s">
        <v>110</v>
      </c>
      <c r="T64" s="1149"/>
      <c r="U64" s="1150"/>
      <c r="V64" s="31" t="s">
        <v>110</v>
      </c>
      <c r="W64" s="1151"/>
      <c r="X64" s="1152"/>
      <c r="Y64" s="1152"/>
      <c r="Z64" s="1152"/>
      <c r="AA64" s="1152"/>
      <c r="AB64" s="1152"/>
      <c r="AC64" s="1152"/>
      <c r="AD64" s="1152"/>
      <c r="AE64" s="32"/>
      <c r="AF64" s="7" t="s">
        <v>115</v>
      </c>
      <c r="AG64" s="7"/>
      <c r="AH64" s="7"/>
      <c r="AI64" s="95"/>
      <c r="AJ64" s="7" t="s">
        <v>110</v>
      </c>
      <c r="AK64" s="7"/>
      <c r="AL64" s="7"/>
      <c r="AM64" s="8"/>
      <c r="AP64" s="2" t="s">
        <v>116</v>
      </c>
      <c r="AQ64" s="2"/>
    </row>
    <row r="65" spans="2:43">
      <c r="B65" s="1143"/>
      <c r="C65" s="1155"/>
      <c r="D65" s="28" t="s">
        <v>117</v>
      </c>
      <c r="E65" s="1108"/>
      <c r="F65" s="1109"/>
      <c r="G65" s="92"/>
      <c r="H65" s="697"/>
      <c r="I65" s="698"/>
      <c r="J65" s="698"/>
      <c r="K65" s="698"/>
      <c r="L65" s="29" t="s">
        <v>86</v>
      </c>
      <c r="M65" s="697"/>
      <c r="N65" s="698"/>
      <c r="O65" s="698"/>
      <c r="P65" s="21" t="s">
        <v>86</v>
      </c>
      <c r="Q65" s="1149"/>
      <c r="R65" s="1150"/>
      <c r="S65" s="30" t="s">
        <v>110</v>
      </c>
      <c r="T65" s="1149"/>
      <c r="U65" s="1150"/>
      <c r="V65" s="31" t="s">
        <v>110</v>
      </c>
      <c r="W65" s="1151"/>
      <c r="X65" s="1152"/>
      <c r="Y65" s="1152"/>
      <c r="Z65" s="1152"/>
      <c r="AA65" s="1152"/>
      <c r="AB65" s="1152"/>
      <c r="AC65" s="1152"/>
      <c r="AD65" s="1152"/>
      <c r="AE65" s="33"/>
      <c r="AF65" s="7"/>
      <c r="AG65" s="7"/>
      <c r="AH65" s="7"/>
      <c r="AI65" s="7"/>
      <c r="AJ65" s="7"/>
      <c r="AK65" s="7"/>
      <c r="AL65" s="7"/>
      <c r="AM65" s="8"/>
      <c r="AP65" s="2" t="s">
        <v>118</v>
      </c>
      <c r="AQ65" s="2"/>
    </row>
    <row r="66" spans="2:43" ht="18.600000000000001" thickBot="1">
      <c r="B66" s="1145"/>
      <c r="C66" s="1156"/>
      <c r="D66" s="70" t="s">
        <v>119</v>
      </c>
      <c r="E66" s="706"/>
      <c r="F66" s="707"/>
      <c r="G66" s="93"/>
      <c r="H66" s="1104"/>
      <c r="I66" s="1105"/>
      <c r="J66" s="1105"/>
      <c r="K66" s="1105"/>
      <c r="L66" s="34" t="s">
        <v>86</v>
      </c>
      <c r="M66" s="1104"/>
      <c r="N66" s="1105"/>
      <c r="O66" s="1105"/>
      <c r="P66" s="35" t="s">
        <v>86</v>
      </c>
      <c r="Q66" s="1106"/>
      <c r="R66" s="1107"/>
      <c r="S66" s="64" t="s">
        <v>110</v>
      </c>
      <c r="T66" s="1106"/>
      <c r="U66" s="1107"/>
      <c r="V66" s="36" t="s">
        <v>110</v>
      </c>
      <c r="W66" s="1148"/>
      <c r="X66" s="724"/>
      <c r="Y66" s="724"/>
      <c r="Z66" s="724"/>
      <c r="AA66" s="724"/>
      <c r="AB66" s="724"/>
      <c r="AC66" s="724"/>
      <c r="AD66" s="724"/>
      <c r="AE66" s="37"/>
      <c r="AF66" s="65"/>
      <c r="AG66" s="65"/>
      <c r="AH66" s="65"/>
      <c r="AI66" s="65"/>
      <c r="AJ66" s="65"/>
      <c r="AK66" s="65"/>
      <c r="AL66" s="65"/>
      <c r="AM66" s="67"/>
      <c r="AP66" s="2"/>
      <c r="AQ66" s="2"/>
    </row>
    <row r="67" spans="2:43" ht="18.600000000000001" thickTop="1">
      <c r="B67" s="38" t="s">
        <v>120</v>
      </c>
      <c r="C67" s="39"/>
      <c r="D67" s="39"/>
      <c r="E67" s="39"/>
      <c r="F67" s="39"/>
      <c r="G67" s="39"/>
      <c r="H67" s="39"/>
      <c r="I67" s="39"/>
      <c r="J67" s="39"/>
      <c r="K67" s="39"/>
      <c r="L67" s="39"/>
      <c r="M67" s="39"/>
      <c r="N67" s="39"/>
      <c r="O67" s="39"/>
      <c r="P67" s="39"/>
      <c r="Q67" s="39"/>
      <c r="R67" s="39"/>
      <c r="S67" s="39"/>
      <c r="T67" s="39"/>
      <c r="U67" s="39"/>
      <c r="V67" s="39"/>
      <c r="W67" s="39"/>
      <c r="X67" s="39"/>
      <c r="Y67" s="39"/>
      <c r="Z67" s="76"/>
      <c r="AA67" s="76"/>
      <c r="AB67" s="39"/>
      <c r="AC67" s="39"/>
      <c r="AD67" s="39"/>
      <c r="AE67" s="39"/>
      <c r="AF67" s="39"/>
      <c r="AG67" s="39"/>
      <c r="AH67" s="39"/>
      <c r="AI67" s="39"/>
      <c r="AJ67" s="39"/>
      <c r="AK67" s="39"/>
      <c r="AL67" s="39"/>
      <c r="AM67" s="40"/>
      <c r="AP67" s="2" t="s">
        <v>121</v>
      </c>
      <c r="AQ67" s="2"/>
    </row>
    <row r="68" spans="2:43">
      <c r="B68" s="46" t="s">
        <v>186</v>
      </c>
      <c r="C68" s="44" t="s">
        <v>181</v>
      </c>
      <c r="D68" s="76"/>
      <c r="E68" s="76"/>
      <c r="F68" s="76"/>
      <c r="G68" s="51" t="str">
        <f>IF(OR(AND(L68="有",O68="")),"エラー！起債対象外事業費をJ12～J37,O68欄に記載","")</f>
        <v/>
      </c>
      <c r="H68" s="76"/>
      <c r="I68" s="76"/>
      <c r="J68" s="76"/>
      <c r="K68" s="76"/>
      <c r="L68" s="96"/>
      <c r="M68" s="76" t="str">
        <f>IF(L68="有","対象外事業費：","")</f>
        <v/>
      </c>
      <c r="N68" s="76"/>
      <c r="O68" s="96"/>
      <c r="P68" s="76"/>
      <c r="Q68" s="76"/>
      <c r="R68" s="76"/>
      <c r="S68" s="76"/>
      <c r="T68" s="76"/>
      <c r="U68" s="76"/>
      <c r="V68" s="76"/>
      <c r="W68" s="76"/>
      <c r="X68" s="76"/>
      <c r="Y68" s="76"/>
      <c r="Z68" s="76"/>
      <c r="AA68" s="76"/>
      <c r="AB68" s="76"/>
      <c r="AC68" s="76"/>
      <c r="AD68" s="76"/>
      <c r="AE68" s="76"/>
      <c r="AF68" s="76"/>
      <c r="AG68" s="76"/>
      <c r="AH68" s="76"/>
      <c r="AI68" s="76"/>
      <c r="AJ68" s="76"/>
      <c r="AK68" s="76"/>
      <c r="AL68" s="76"/>
      <c r="AM68" s="41"/>
      <c r="AP68" s="2"/>
      <c r="AQ68" s="2"/>
    </row>
    <row r="69" spans="2:43">
      <c r="B69" s="46" t="s">
        <v>186</v>
      </c>
      <c r="C69" s="44" t="s">
        <v>182</v>
      </c>
      <c r="D69" s="76"/>
      <c r="E69" s="76"/>
      <c r="F69" s="76"/>
      <c r="G69" s="51" t="str">
        <f>IF(AND(L69="有",O69=""),"エラー！O69欄を記載","")</f>
        <v/>
      </c>
      <c r="H69" s="76"/>
      <c r="I69" s="76"/>
      <c r="J69" s="76"/>
      <c r="K69" s="76"/>
      <c r="L69" s="96"/>
      <c r="M69" s="76" t="str">
        <f>IF(L69="有","短縮理由：","")</f>
        <v/>
      </c>
      <c r="N69" s="76"/>
      <c r="O69" s="96"/>
      <c r="P69" s="76"/>
      <c r="Q69" s="76"/>
      <c r="R69" s="76"/>
      <c r="S69" s="76"/>
      <c r="T69" s="76"/>
      <c r="U69" s="76"/>
      <c r="V69" s="76"/>
      <c r="W69" s="76"/>
      <c r="X69" s="76"/>
      <c r="Y69" s="76"/>
      <c r="Z69" s="76"/>
      <c r="AA69" s="76"/>
      <c r="AB69" s="76"/>
      <c r="AC69" s="76"/>
      <c r="AD69" s="76"/>
      <c r="AE69" s="76"/>
      <c r="AF69" s="76"/>
      <c r="AG69" s="76"/>
      <c r="AH69" s="76"/>
      <c r="AI69" s="76"/>
      <c r="AJ69" s="76"/>
      <c r="AK69" s="76"/>
      <c r="AL69" s="76"/>
      <c r="AM69" s="41"/>
    </row>
    <row r="70" spans="2:43">
      <c r="B70" s="46" t="s">
        <v>186</v>
      </c>
      <c r="C70" s="44" t="s">
        <v>183</v>
      </c>
      <c r="D70" s="76"/>
      <c r="E70" s="76"/>
      <c r="F70" s="76"/>
      <c r="G70" s="51" t="str">
        <f>IF(AND(L70="有",P70=""),"エラー！P70欄を記載","")</f>
        <v/>
      </c>
      <c r="H70" s="76"/>
      <c r="I70" s="76"/>
      <c r="J70" s="76"/>
      <c r="K70" s="76"/>
      <c r="L70" s="96"/>
      <c r="M70" s="76" t="str">
        <f>IF(L70="有","変更内容及び理由：","")</f>
        <v/>
      </c>
      <c r="N70" s="76"/>
      <c r="O70" s="76"/>
      <c r="P70" s="96"/>
      <c r="Q70" s="76"/>
      <c r="R70" s="76"/>
      <c r="T70" s="76"/>
      <c r="U70" s="76"/>
      <c r="V70" s="76"/>
      <c r="W70" s="76"/>
      <c r="X70" s="76"/>
      <c r="Y70" s="76"/>
      <c r="Z70" s="76"/>
      <c r="AA70" s="76"/>
      <c r="AB70" s="76"/>
      <c r="AC70" s="76"/>
      <c r="AD70" s="76"/>
      <c r="AE70" s="76"/>
      <c r="AF70" s="76"/>
      <c r="AG70" s="76"/>
      <c r="AH70" s="76"/>
      <c r="AI70" s="76"/>
      <c r="AJ70" s="76"/>
      <c r="AK70" s="76"/>
      <c r="AL70" s="76"/>
      <c r="AM70" s="41"/>
    </row>
    <row r="71" spans="2:43">
      <c r="B71" s="46" t="s">
        <v>186</v>
      </c>
      <c r="C71" s="44" t="s">
        <v>184</v>
      </c>
      <c r="D71" s="76"/>
      <c r="E71" s="76"/>
      <c r="F71" s="76"/>
      <c r="G71" s="76"/>
      <c r="H71" s="76"/>
      <c r="I71" s="51" t="str">
        <f>IF(AND(L71="有",P71=""),"エラー！P71欄を記載","")</f>
        <v/>
      </c>
      <c r="J71" s="76"/>
      <c r="K71" s="76"/>
      <c r="L71" s="96"/>
      <c r="M71" s="76" t="str">
        <f>IF(L71="有","単価、耐用年数：","")</f>
        <v/>
      </c>
      <c r="N71" s="76"/>
      <c r="O71" s="76"/>
      <c r="P71" s="96"/>
      <c r="Q71" s="97"/>
      <c r="R71" s="76"/>
      <c r="S71" s="76"/>
      <c r="T71" s="76"/>
      <c r="U71" s="76"/>
      <c r="V71" s="76"/>
      <c r="W71" s="76"/>
      <c r="X71" s="76"/>
      <c r="Y71" s="76"/>
      <c r="Z71" s="76"/>
      <c r="AA71" s="76"/>
      <c r="AB71" s="76"/>
      <c r="AC71" s="76"/>
      <c r="AD71" s="76"/>
      <c r="AE71" s="76"/>
      <c r="AF71" s="76"/>
      <c r="AG71" s="76"/>
      <c r="AH71" s="76"/>
      <c r="AI71" s="76"/>
      <c r="AJ71" s="76"/>
      <c r="AK71" s="76"/>
      <c r="AL71" s="76"/>
      <c r="AM71" s="41"/>
    </row>
    <row r="72" spans="2:43">
      <c r="B72" s="47" t="s">
        <v>186</v>
      </c>
      <c r="C72" s="45" t="s">
        <v>185</v>
      </c>
      <c r="D72" s="48"/>
      <c r="E72" s="48"/>
      <c r="F72" s="48"/>
      <c r="G72" s="48"/>
      <c r="H72" s="48"/>
      <c r="I72" s="48"/>
      <c r="J72" s="48"/>
      <c r="K72" s="48"/>
      <c r="L72" s="360"/>
      <c r="M72" s="48" t="str">
        <f>IF(L72="該当","災害復旧事業起債計画書は別添のとおり","")</f>
        <v/>
      </c>
      <c r="N72" s="48"/>
      <c r="O72" s="48"/>
      <c r="P72" s="48"/>
      <c r="Q72" s="48"/>
      <c r="R72" s="48"/>
      <c r="S72" s="48"/>
      <c r="T72" s="48"/>
      <c r="U72" s="48"/>
      <c r="V72" s="48"/>
      <c r="W72" s="48"/>
      <c r="X72" s="48"/>
      <c r="Y72" s="48"/>
      <c r="Z72" s="48"/>
      <c r="AA72" s="48"/>
      <c r="AB72" s="1147"/>
      <c r="AC72" s="1147"/>
      <c r="AD72" s="1147"/>
      <c r="AE72" s="1147"/>
      <c r="AF72" s="1147"/>
      <c r="AG72" s="1147"/>
      <c r="AH72" s="1147"/>
      <c r="AI72" s="1147"/>
      <c r="AJ72" s="1147"/>
      <c r="AK72" s="1147"/>
      <c r="AL72" s="1147"/>
      <c r="AM72" s="1147"/>
      <c r="AP72" s="43" t="s">
        <v>129</v>
      </c>
    </row>
    <row r="73" spans="2:43">
      <c r="B73" s="2" t="s">
        <v>106</v>
      </c>
      <c r="AP73" s="43" t="s">
        <v>130</v>
      </c>
    </row>
    <row r="74" spans="2:43">
      <c r="C74" s="2" t="s">
        <v>122</v>
      </c>
      <c r="AP74" s="43" t="s">
        <v>131</v>
      </c>
    </row>
    <row r="75" spans="2:43">
      <c r="C75" s="2" t="s">
        <v>123</v>
      </c>
      <c r="AP75" s="43" t="s">
        <v>132</v>
      </c>
    </row>
    <row r="76" spans="2:43">
      <c r="C76" s="2" t="s">
        <v>124</v>
      </c>
      <c r="AP76" s="43" t="s">
        <v>133</v>
      </c>
    </row>
    <row r="77" spans="2:43">
      <c r="C77" s="2" t="s">
        <v>125</v>
      </c>
      <c r="AP77" s="43" t="s">
        <v>134</v>
      </c>
    </row>
    <row r="78" spans="2:43">
      <c r="AP78" s="43" t="s">
        <v>135</v>
      </c>
    </row>
    <row r="79" spans="2:43">
      <c r="AP79" s="43" t="s">
        <v>136</v>
      </c>
    </row>
    <row r="80" spans="2:43">
      <c r="J80" s="989" t="str">
        <f>IF(J$54=K$40,"ok","ng")</f>
        <v>ok</v>
      </c>
      <c r="K80" s="989"/>
      <c r="L80" s="989"/>
      <c r="M80" s="989" t="str">
        <f>IF(M$54=M$40,"ok","ng")</f>
        <v>ok</v>
      </c>
      <c r="N80" s="989"/>
      <c r="O80" s="989"/>
      <c r="P80" s="989" t="str">
        <f>IF(P$54=P$40,"ok","ng")</f>
        <v>ok</v>
      </c>
      <c r="Q80" s="989"/>
      <c r="R80" s="989"/>
      <c r="S80" s="989"/>
      <c r="T80" s="989" t="str">
        <f>IF(T$54=T$40,"ok","ng")</f>
        <v>ok</v>
      </c>
      <c r="U80" s="989"/>
      <c r="V80" s="989"/>
      <c r="W80" s="989"/>
      <c r="X80" s="989" t="str">
        <f>IF(X$54=X$40,"ok","ng")</f>
        <v>ok</v>
      </c>
      <c r="Y80" s="989"/>
      <c r="Z80" s="989"/>
      <c r="AA80" s="989"/>
      <c r="AB80" s="989" t="str">
        <f>IF(AB$54=AB$40,"ok","ng")</f>
        <v>ok</v>
      </c>
      <c r="AC80" s="989"/>
      <c r="AD80" s="989"/>
      <c r="AE80" s="989"/>
      <c r="AF80" s="989" t="str">
        <f>IF(AF$54=AF$40,"ok","ng")</f>
        <v>ok</v>
      </c>
      <c r="AG80" s="989"/>
      <c r="AH80" s="989"/>
      <c r="AI80" s="989"/>
      <c r="AJ80" s="989" t="str">
        <f>IF(AJ$54=AJ$40,"ok","ng")</f>
        <v>ok</v>
      </c>
      <c r="AK80" s="989"/>
      <c r="AL80" s="989"/>
      <c r="AM80" s="989"/>
      <c r="AP80" s="43" t="s">
        <v>137</v>
      </c>
    </row>
    <row r="81" spans="42:42">
      <c r="AP81" s="43" t="s">
        <v>138</v>
      </c>
    </row>
    <row r="82" spans="42:42">
      <c r="AP82" s="43" t="s">
        <v>139</v>
      </c>
    </row>
    <row r="83" spans="42:42">
      <c r="AP83" s="43" t="s">
        <v>140</v>
      </c>
    </row>
    <row r="84" spans="42:42">
      <c r="AP84" s="43" t="s">
        <v>141</v>
      </c>
    </row>
    <row r="85" spans="42:42">
      <c r="AP85" s="43" t="s">
        <v>142</v>
      </c>
    </row>
    <row r="86" spans="42:42">
      <c r="AP86" s="43" t="s">
        <v>143</v>
      </c>
    </row>
    <row r="87" spans="42:42">
      <c r="AP87" s="43" t="s">
        <v>144</v>
      </c>
    </row>
    <row r="88" spans="42:42">
      <c r="AP88" s="43" t="s">
        <v>145</v>
      </c>
    </row>
    <row r="89" spans="42:42">
      <c r="AP89" s="43" t="s">
        <v>146</v>
      </c>
    </row>
    <row r="90" spans="42:42">
      <c r="AP90" s="43" t="s">
        <v>147</v>
      </c>
    </row>
    <row r="91" spans="42:42">
      <c r="AP91" s="43" t="s">
        <v>148</v>
      </c>
    </row>
    <row r="92" spans="42:42">
      <c r="AP92" s="43" t="s">
        <v>149</v>
      </c>
    </row>
    <row r="93" spans="42:42">
      <c r="AP93" s="43" t="s">
        <v>150</v>
      </c>
    </row>
    <row r="94" spans="42:42">
      <c r="AP94" s="43" t="s">
        <v>151</v>
      </c>
    </row>
    <row r="95" spans="42:42">
      <c r="AP95" s="43" t="s">
        <v>152</v>
      </c>
    </row>
    <row r="96" spans="42:42">
      <c r="AP96" s="43" t="s">
        <v>153</v>
      </c>
    </row>
    <row r="97" spans="42:42">
      <c r="AP97" s="43" t="s">
        <v>154</v>
      </c>
    </row>
    <row r="98" spans="42:42">
      <c r="AP98" s="43" t="s">
        <v>155</v>
      </c>
    </row>
    <row r="99" spans="42:42">
      <c r="AP99" s="43" t="s">
        <v>156</v>
      </c>
    </row>
    <row r="100" spans="42:42">
      <c r="AP100" s="43" t="s">
        <v>157</v>
      </c>
    </row>
    <row r="101" spans="42:42">
      <c r="AP101" s="43" t="s">
        <v>158</v>
      </c>
    </row>
    <row r="102" spans="42:42">
      <c r="AP102" s="43" t="s">
        <v>159</v>
      </c>
    </row>
    <row r="103" spans="42:42">
      <c r="AP103" s="43" t="s">
        <v>160</v>
      </c>
    </row>
    <row r="104" spans="42:42">
      <c r="AP104" s="43" t="s">
        <v>161</v>
      </c>
    </row>
    <row r="105" spans="42:42">
      <c r="AP105" s="43" t="s">
        <v>162</v>
      </c>
    </row>
    <row r="106" spans="42:42">
      <c r="AP106" s="43" t="s">
        <v>163</v>
      </c>
    </row>
    <row r="107" spans="42:42">
      <c r="AP107" s="43" t="s">
        <v>164</v>
      </c>
    </row>
    <row r="108" spans="42:42">
      <c r="AP108" s="43" t="s">
        <v>165</v>
      </c>
    </row>
    <row r="109" spans="42:42">
      <c r="AP109" s="43" t="s">
        <v>166</v>
      </c>
    </row>
    <row r="110" spans="42:42">
      <c r="AP110" s="43" t="s">
        <v>167</v>
      </c>
    </row>
    <row r="111" spans="42:42">
      <c r="AP111" s="43" t="s">
        <v>168</v>
      </c>
    </row>
    <row r="112" spans="42:42">
      <c r="AP112" s="43" t="s">
        <v>169</v>
      </c>
    </row>
    <row r="113" spans="42:42">
      <c r="AP113" s="43" t="s">
        <v>170</v>
      </c>
    </row>
    <row r="114" spans="42:42">
      <c r="AP114" s="43" t="s">
        <v>171</v>
      </c>
    </row>
    <row r="115" spans="42:42">
      <c r="AP115" s="43" t="s">
        <v>172</v>
      </c>
    </row>
    <row r="116" spans="42:42">
      <c r="AP116" s="43" t="s">
        <v>173</v>
      </c>
    </row>
    <row r="117" spans="42:42">
      <c r="AP117" s="43" t="s">
        <v>174</v>
      </c>
    </row>
    <row r="118" spans="42:42">
      <c r="AP118" s="43" t="s">
        <v>175</v>
      </c>
    </row>
    <row r="119" spans="42:42">
      <c r="AP119" s="43" t="s">
        <v>176</v>
      </c>
    </row>
    <row r="120" spans="42:42">
      <c r="AP120" s="43" t="s">
        <v>177</v>
      </c>
    </row>
    <row r="121" spans="42:42">
      <c r="AP121" s="43" t="s">
        <v>178</v>
      </c>
    </row>
    <row r="123" spans="42:42">
      <c r="AP123" s="49" t="s">
        <v>187</v>
      </c>
    </row>
    <row r="124" spans="42:42">
      <c r="AP124" s="49" t="s">
        <v>188</v>
      </c>
    </row>
    <row r="125" spans="42:42">
      <c r="AP125" s="49" t="s">
        <v>189</v>
      </c>
    </row>
    <row r="126" spans="42:42">
      <c r="AP126" s="49" t="s">
        <v>190</v>
      </c>
    </row>
    <row r="127" spans="42:42">
      <c r="AP127" s="49" t="s">
        <v>191</v>
      </c>
    </row>
    <row r="128" spans="42:42">
      <c r="AP128" s="49" t="s">
        <v>192</v>
      </c>
    </row>
  </sheetData>
  <sheetProtection algorithmName="SHA-512" hashValue="grfQcYaNuaWUst8kGaJfo1qGAWhbkJvwi+BcWumr7GqlnG7JLoqksZFTQnnrkCN7fc8LZcgIg6Vok9jmNluQ2Q==" saltValue="7ETS19AEZfzSA30bhK45SA==" spinCount="100000" sheet="1" formatCells="0" formatColumns="0" formatRows="0" insertColumns="0" insertRows="0" insertHyperlinks="0" deleteColumns="0" deleteRows="0" sort="0" autoFilter="0" pivotTables="0"/>
  <mergeCells count="533">
    <mergeCell ref="F14:G14"/>
    <mergeCell ref="F13:G13"/>
    <mergeCell ref="F12:G12"/>
    <mergeCell ref="F38:G38"/>
    <mergeCell ref="F30:G30"/>
    <mergeCell ref="F29:G29"/>
    <mergeCell ref="F28:G28"/>
    <mergeCell ref="K40:L40"/>
    <mergeCell ref="AF35:AI35"/>
    <mergeCell ref="AF34:AI34"/>
    <mergeCell ref="AF33:AI33"/>
    <mergeCell ref="AF14:AI14"/>
    <mergeCell ref="AF13:AI13"/>
    <mergeCell ref="X34:AA34"/>
    <mergeCell ref="X33:AA33"/>
    <mergeCell ref="X14:AA14"/>
    <mergeCell ref="X13:AA13"/>
    <mergeCell ref="AB13:AE13"/>
    <mergeCell ref="AB35:AE35"/>
    <mergeCell ref="AB34:AE34"/>
    <mergeCell ref="AB33:AE33"/>
    <mergeCell ref="AB14:AE14"/>
    <mergeCell ref="X15:AA15"/>
    <mergeCell ref="X16:AA16"/>
    <mergeCell ref="AJ13:AM13"/>
    <mergeCell ref="AF15:AI15"/>
    <mergeCell ref="AF16:AI16"/>
    <mergeCell ref="AF17:AI17"/>
    <mergeCell ref="AF18:AI18"/>
    <mergeCell ref="AF19:AI19"/>
    <mergeCell ref="AF20:AI20"/>
    <mergeCell ref="AF21:AI21"/>
    <mergeCell ref="AJ15:AM15"/>
    <mergeCell ref="AJ16:AM16"/>
    <mergeCell ref="AJ17:AM17"/>
    <mergeCell ref="AJ18:AM18"/>
    <mergeCell ref="AJ19:AM19"/>
    <mergeCell ref="AJ20:AM20"/>
    <mergeCell ref="AJ21:AM21"/>
    <mergeCell ref="AJ14:AM14"/>
    <mergeCell ref="AB15:AE15"/>
    <mergeCell ref="AB16:AE16"/>
    <mergeCell ref="AB17:AE17"/>
    <mergeCell ref="AB18:AE18"/>
    <mergeCell ref="AB19:AE19"/>
    <mergeCell ref="AB20:AE20"/>
    <mergeCell ref="AB21:AE21"/>
    <mergeCell ref="AB22:AE22"/>
    <mergeCell ref="AF22:AI22"/>
    <mergeCell ref="T32:W32"/>
    <mergeCell ref="P35:S35"/>
    <mergeCell ref="P34:S34"/>
    <mergeCell ref="P33:S33"/>
    <mergeCell ref="AJ35:AM35"/>
    <mergeCell ref="AJ34:AM34"/>
    <mergeCell ref="AJ33:AM33"/>
    <mergeCell ref="AF28:AI28"/>
    <mergeCell ref="AJ22:AM22"/>
    <mergeCell ref="AJ23:AM23"/>
    <mergeCell ref="AJ24:AM24"/>
    <mergeCell ref="AJ25:AM25"/>
    <mergeCell ref="AJ26:AM26"/>
    <mergeCell ref="AJ27:AM27"/>
    <mergeCell ref="AJ28:AM28"/>
    <mergeCell ref="X28:AA28"/>
    <mergeCell ref="AB24:AE24"/>
    <mergeCell ref="AB25:AE25"/>
    <mergeCell ref="AB26:AE26"/>
    <mergeCell ref="AB27:AE27"/>
    <mergeCell ref="AB28:AE28"/>
    <mergeCell ref="AB29:AE29"/>
    <mergeCell ref="AB30:AE30"/>
    <mergeCell ref="AB31:AE31"/>
    <mergeCell ref="AJ29:AM29"/>
    <mergeCell ref="AJ30:AM30"/>
    <mergeCell ref="AJ31:AM31"/>
    <mergeCell ref="AJ32:AM32"/>
    <mergeCell ref="X20:AA20"/>
    <mergeCell ref="X21:AA21"/>
    <mergeCell ref="X22:AA22"/>
    <mergeCell ref="X23:AA23"/>
    <mergeCell ref="X24:AA24"/>
    <mergeCell ref="X25:AA25"/>
    <mergeCell ref="X26:AA26"/>
    <mergeCell ref="X27:AA27"/>
    <mergeCell ref="X30:AA30"/>
    <mergeCell ref="X31:AA31"/>
    <mergeCell ref="X32:AA32"/>
    <mergeCell ref="AB23:AE23"/>
    <mergeCell ref="AF23:AI23"/>
    <mergeCell ref="AF24:AI24"/>
    <mergeCell ref="AF25:AI25"/>
    <mergeCell ref="AF26:AI26"/>
    <mergeCell ref="AF27:AI27"/>
    <mergeCell ref="W65:AD65"/>
    <mergeCell ref="W62:AD62"/>
    <mergeCell ref="M40:O40"/>
    <mergeCell ref="P40:S40"/>
    <mergeCell ref="T40:W40"/>
    <mergeCell ref="X40:AA40"/>
    <mergeCell ref="T34:W34"/>
    <mergeCell ref="T33:W33"/>
    <mergeCell ref="P32:S32"/>
    <mergeCell ref="T54:W54"/>
    <mergeCell ref="X54:AA54"/>
    <mergeCell ref="AB54:AE54"/>
    <mergeCell ref="AB32:AE32"/>
    <mergeCell ref="M35:O35"/>
    <mergeCell ref="M34:O34"/>
    <mergeCell ref="M33:O33"/>
    <mergeCell ref="AE62:AM62"/>
    <mergeCell ref="AJ52:AM52"/>
    <mergeCell ref="AJ53:AM53"/>
    <mergeCell ref="AF50:AI50"/>
    <mergeCell ref="AJ50:AM50"/>
    <mergeCell ref="AJ51:AM51"/>
    <mergeCell ref="AF48:AI48"/>
    <mergeCell ref="AJ48:AM48"/>
    <mergeCell ref="F39:G39"/>
    <mergeCell ref="B38:E38"/>
    <mergeCell ref="M38:O38"/>
    <mergeCell ref="P38:S38"/>
    <mergeCell ref="T38:W38"/>
    <mergeCell ref="W66:AD66"/>
    <mergeCell ref="T64:U64"/>
    <mergeCell ref="W64:AD64"/>
    <mergeCell ref="T35:W35"/>
    <mergeCell ref="B62:C66"/>
    <mergeCell ref="E62:G62"/>
    <mergeCell ref="H62:L62"/>
    <mergeCell ref="M62:P62"/>
    <mergeCell ref="Q62:S62"/>
    <mergeCell ref="T62:V62"/>
    <mergeCell ref="E64:F64"/>
    <mergeCell ref="H64:K64"/>
    <mergeCell ref="M64:O64"/>
    <mergeCell ref="Q64:R64"/>
    <mergeCell ref="M65:O65"/>
    <mergeCell ref="Q65:R65"/>
    <mergeCell ref="T65:U65"/>
    <mergeCell ref="E66:F66"/>
    <mergeCell ref="H66:K66"/>
    <mergeCell ref="T14:W14"/>
    <mergeCell ref="P17:S17"/>
    <mergeCell ref="P18:S18"/>
    <mergeCell ref="P19:S19"/>
    <mergeCell ref="P20:S20"/>
    <mergeCell ref="P21:S21"/>
    <mergeCell ref="P22:S22"/>
    <mergeCell ref="P23:S23"/>
    <mergeCell ref="P31:S31"/>
    <mergeCell ref="T24:W24"/>
    <mergeCell ref="T25:W25"/>
    <mergeCell ref="T26:W26"/>
    <mergeCell ref="T27:W27"/>
    <mergeCell ref="T28:W28"/>
    <mergeCell ref="T29:W29"/>
    <mergeCell ref="T30:W30"/>
    <mergeCell ref="T31:W31"/>
    <mergeCell ref="T17:W17"/>
    <mergeCell ref="T18:W18"/>
    <mergeCell ref="T19:W19"/>
    <mergeCell ref="T20:W20"/>
    <mergeCell ref="T21:W21"/>
    <mergeCell ref="T22:W22"/>
    <mergeCell ref="T23:W23"/>
    <mergeCell ref="AB72:AM72"/>
    <mergeCell ref="J80:L80"/>
    <mergeCell ref="M80:O80"/>
    <mergeCell ref="P80:S80"/>
    <mergeCell ref="T80:W80"/>
    <mergeCell ref="X80:AA80"/>
    <mergeCell ref="AB80:AE80"/>
    <mergeCell ref="AF80:AI80"/>
    <mergeCell ref="AJ80:AM80"/>
    <mergeCell ref="E63:F63"/>
    <mergeCell ref="H63:K63"/>
    <mergeCell ref="M63:O63"/>
    <mergeCell ref="Q63:R63"/>
    <mergeCell ref="T63:U63"/>
    <mergeCell ref="W63:AD63"/>
    <mergeCell ref="AF63:AH63"/>
    <mergeCell ref="B13:E13"/>
    <mergeCell ref="B35:E35"/>
    <mergeCell ref="B34:E34"/>
    <mergeCell ref="B33:E33"/>
    <mergeCell ref="B14:E14"/>
    <mergeCell ref="M13:O13"/>
    <mergeCell ref="P13:S13"/>
    <mergeCell ref="T13:W13"/>
    <mergeCell ref="P24:S24"/>
    <mergeCell ref="P25:S25"/>
    <mergeCell ref="P26:S26"/>
    <mergeCell ref="P27:S27"/>
    <mergeCell ref="P28:S28"/>
    <mergeCell ref="P29:S29"/>
    <mergeCell ref="P30:S30"/>
    <mergeCell ref="X35:AA35"/>
    <mergeCell ref="B57:C61"/>
    <mergeCell ref="M66:O66"/>
    <mergeCell ref="Q66:R66"/>
    <mergeCell ref="T66:U66"/>
    <mergeCell ref="E65:F65"/>
    <mergeCell ref="H65:K65"/>
    <mergeCell ref="AF54:AI54"/>
    <mergeCell ref="AJ54:AM54"/>
    <mergeCell ref="B55:H55"/>
    <mergeCell ref="J55:L55"/>
    <mergeCell ref="M55:O55"/>
    <mergeCell ref="P55:S55"/>
    <mergeCell ref="T55:V56"/>
    <mergeCell ref="W55:Y55"/>
    <mergeCell ref="Z55:AM55"/>
    <mergeCell ref="B56:H56"/>
    <mergeCell ref="J56:L56"/>
    <mergeCell ref="M56:O56"/>
    <mergeCell ref="P56:S56"/>
    <mergeCell ref="W56:Y56"/>
    <mergeCell ref="Z56:AM56"/>
    <mergeCell ref="B54:I54"/>
    <mergeCell ref="J54:L54"/>
    <mergeCell ref="M54:O54"/>
    <mergeCell ref="P54:S54"/>
    <mergeCell ref="D57:E57"/>
    <mergeCell ref="F57:I57"/>
    <mergeCell ref="J57:K57"/>
    <mergeCell ref="L57:R57"/>
    <mergeCell ref="S57:U57"/>
    <mergeCell ref="V57:Z57"/>
    <mergeCell ref="D58:G58"/>
    <mergeCell ref="H58:M58"/>
    <mergeCell ref="N58:S58"/>
    <mergeCell ref="T58:Y58"/>
    <mergeCell ref="Z58:AM58"/>
    <mergeCell ref="D59:G61"/>
    <mergeCell ref="J59:L59"/>
    <mergeCell ref="V59:W59"/>
    <mergeCell ref="J60:L60"/>
    <mergeCell ref="AI60:AL60"/>
    <mergeCell ref="H61:I61"/>
    <mergeCell ref="J61:L61"/>
    <mergeCell ref="O61:S61"/>
    <mergeCell ref="AA61:AC61"/>
    <mergeCell ref="B53:D53"/>
    <mergeCell ref="E53:I53"/>
    <mergeCell ref="J53:L53"/>
    <mergeCell ref="M53:O53"/>
    <mergeCell ref="P53:S53"/>
    <mergeCell ref="T53:W53"/>
    <mergeCell ref="X53:AA53"/>
    <mergeCell ref="AB53:AE53"/>
    <mergeCell ref="AF53:AI53"/>
    <mergeCell ref="B52:D52"/>
    <mergeCell ref="E52:I52"/>
    <mergeCell ref="J52:L52"/>
    <mergeCell ref="M52:O52"/>
    <mergeCell ref="P52:S52"/>
    <mergeCell ref="T52:W52"/>
    <mergeCell ref="X52:AA52"/>
    <mergeCell ref="AB52:AE52"/>
    <mergeCell ref="AF52:AI52"/>
    <mergeCell ref="B51:D51"/>
    <mergeCell ref="E51:I51"/>
    <mergeCell ref="J51:L51"/>
    <mergeCell ref="M51:O51"/>
    <mergeCell ref="P51:S51"/>
    <mergeCell ref="T51:W51"/>
    <mergeCell ref="X51:AA51"/>
    <mergeCell ref="AB51:AE51"/>
    <mergeCell ref="AF51:AI51"/>
    <mergeCell ref="B50:D50"/>
    <mergeCell ref="E50:I50"/>
    <mergeCell ref="J50:L50"/>
    <mergeCell ref="M50:O50"/>
    <mergeCell ref="P50:S50"/>
    <mergeCell ref="T50:W50"/>
    <mergeCell ref="X50:AA50"/>
    <mergeCell ref="B47:B49"/>
    <mergeCell ref="AB50:AE50"/>
    <mergeCell ref="AB48:AE48"/>
    <mergeCell ref="C49:D49"/>
    <mergeCell ref="E49:H49"/>
    <mergeCell ref="J49:L49"/>
    <mergeCell ref="M49:O49"/>
    <mergeCell ref="P49:S49"/>
    <mergeCell ref="T49:W49"/>
    <mergeCell ref="X49:AA49"/>
    <mergeCell ref="E48:H48"/>
    <mergeCell ref="J48:L48"/>
    <mergeCell ref="M48:O48"/>
    <mergeCell ref="P48:S48"/>
    <mergeCell ref="T48:W48"/>
    <mergeCell ref="X48:AA48"/>
    <mergeCell ref="C47:D48"/>
    <mergeCell ref="E47:H47"/>
    <mergeCell ref="J47:L47"/>
    <mergeCell ref="M47:O47"/>
    <mergeCell ref="AB49:AE49"/>
    <mergeCell ref="AF49:AI49"/>
    <mergeCell ref="AJ49:AM49"/>
    <mergeCell ref="AJ45:AM45"/>
    <mergeCell ref="C46:D46"/>
    <mergeCell ref="E46:H46"/>
    <mergeCell ref="J46:L46"/>
    <mergeCell ref="M46:O46"/>
    <mergeCell ref="P46:S46"/>
    <mergeCell ref="P47:S47"/>
    <mergeCell ref="T47:W47"/>
    <mergeCell ref="X47:AA47"/>
    <mergeCell ref="AB47:AE47"/>
    <mergeCell ref="AF47:AI47"/>
    <mergeCell ref="AJ47:AM47"/>
    <mergeCell ref="T46:W46"/>
    <mergeCell ref="X46:AA46"/>
    <mergeCell ref="AB46:AE46"/>
    <mergeCell ref="AF46:AI46"/>
    <mergeCell ref="AJ46:AM46"/>
    <mergeCell ref="AJ43:AM43"/>
    <mergeCell ref="C44:D44"/>
    <mergeCell ref="E44:H44"/>
    <mergeCell ref="J44:L44"/>
    <mergeCell ref="M44:O44"/>
    <mergeCell ref="P44:S44"/>
    <mergeCell ref="T44:W44"/>
    <mergeCell ref="X44:AA44"/>
    <mergeCell ref="AB44:AE44"/>
    <mergeCell ref="AF44:AI44"/>
    <mergeCell ref="AJ44:AM44"/>
    <mergeCell ref="B43:B46"/>
    <mergeCell ref="C43:D43"/>
    <mergeCell ref="E43:H43"/>
    <mergeCell ref="J43:L43"/>
    <mergeCell ref="M43:O43"/>
    <mergeCell ref="P43:S43"/>
    <mergeCell ref="X42:AA42"/>
    <mergeCell ref="AB42:AE42"/>
    <mergeCell ref="AF42:AG42"/>
    <mergeCell ref="T43:W43"/>
    <mergeCell ref="X43:AA43"/>
    <mergeCell ref="AB43:AE43"/>
    <mergeCell ref="AF43:AI43"/>
    <mergeCell ref="C45:D45"/>
    <mergeCell ref="E45:H45"/>
    <mergeCell ref="J45:L45"/>
    <mergeCell ref="M45:O45"/>
    <mergeCell ref="P45:S45"/>
    <mergeCell ref="T45:W45"/>
    <mergeCell ref="X45:AA45"/>
    <mergeCell ref="AB45:AE45"/>
    <mergeCell ref="AF45:AI45"/>
    <mergeCell ref="AH42:AI42"/>
    <mergeCell ref="AJ42:AK42"/>
    <mergeCell ref="AL42:AM42"/>
    <mergeCell ref="B42:D42"/>
    <mergeCell ref="E42:I42"/>
    <mergeCell ref="J42:L42"/>
    <mergeCell ref="M42:O42"/>
    <mergeCell ref="P42:S42"/>
    <mergeCell ref="T42:W42"/>
    <mergeCell ref="B39:E39"/>
    <mergeCell ref="M39:O39"/>
    <mergeCell ref="P39:S39"/>
    <mergeCell ref="T39:W39"/>
    <mergeCell ref="K39:L39"/>
    <mergeCell ref="AB40:AE40"/>
    <mergeCell ref="AF40:AI40"/>
    <mergeCell ref="AJ40:AM40"/>
    <mergeCell ref="B41:I41"/>
    <mergeCell ref="J41:AA41"/>
    <mergeCell ref="AB41:AM41"/>
    <mergeCell ref="X39:AA39"/>
    <mergeCell ref="AB39:AE39"/>
    <mergeCell ref="AF39:AI39"/>
    <mergeCell ref="AJ39:AM39"/>
    <mergeCell ref="B40:H40"/>
    <mergeCell ref="K38:L38"/>
    <mergeCell ref="X38:AA38"/>
    <mergeCell ref="AB38:AE38"/>
    <mergeCell ref="AF38:AI38"/>
    <mergeCell ref="AJ38:AM38"/>
    <mergeCell ref="X36:AA36"/>
    <mergeCell ref="AB36:AE36"/>
    <mergeCell ref="AF36:AI36"/>
    <mergeCell ref="AJ36:AM36"/>
    <mergeCell ref="B37:E37"/>
    <mergeCell ref="M37:O37"/>
    <mergeCell ref="P37:S37"/>
    <mergeCell ref="T37:W37"/>
    <mergeCell ref="X37:AA37"/>
    <mergeCell ref="AB37:AE37"/>
    <mergeCell ref="AF37:AI37"/>
    <mergeCell ref="AJ37:AM37"/>
    <mergeCell ref="F37:G37"/>
    <mergeCell ref="F36:G36"/>
    <mergeCell ref="B36:E36"/>
    <mergeCell ref="M36:O36"/>
    <mergeCell ref="P36:S36"/>
    <mergeCell ref="T36:W36"/>
    <mergeCell ref="F15:G15"/>
    <mergeCell ref="F17:G17"/>
    <mergeCell ref="F16:G16"/>
    <mergeCell ref="F27:G27"/>
    <mergeCell ref="F26:G26"/>
    <mergeCell ref="F25:G25"/>
    <mergeCell ref="F24:G24"/>
    <mergeCell ref="F23:G23"/>
    <mergeCell ref="F22:G22"/>
    <mergeCell ref="F21:G21"/>
    <mergeCell ref="F20:G20"/>
    <mergeCell ref="F19:G19"/>
    <mergeCell ref="F18:G18"/>
    <mergeCell ref="F32:G32"/>
    <mergeCell ref="F31:G31"/>
    <mergeCell ref="F35:G35"/>
    <mergeCell ref="F34:G34"/>
    <mergeCell ref="F33:G33"/>
    <mergeCell ref="M24:O24"/>
    <mergeCell ref="AF11:AG11"/>
    <mergeCell ref="AH11:AI11"/>
    <mergeCell ref="AJ11:AK11"/>
    <mergeCell ref="AL11:AM11"/>
    <mergeCell ref="B12:E12"/>
    <mergeCell ref="M12:O12"/>
    <mergeCell ref="P12:S12"/>
    <mergeCell ref="T12:W12"/>
    <mergeCell ref="B10:E11"/>
    <mergeCell ref="F10:I11"/>
    <mergeCell ref="J10:AA10"/>
    <mergeCell ref="AB10:AM10"/>
    <mergeCell ref="J11:L11"/>
    <mergeCell ref="M11:O11"/>
    <mergeCell ref="P11:S11"/>
    <mergeCell ref="T11:W11"/>
    <mergeCell ref="X11:AA11"/>
    <mergeCell ref="AB11:AE11"/>
    <mergeCell ref="X12:AA12"/>
    <mergeCell ref="AB12:AE12"/>
    <mergeCell ref="AF12:AI12"/>
    <mergeCell ref="AJ12:AM12"/>
    <mergeCell ref="K12:L12"/>
    <mergeCell ref="B5:C5"/>
    <mergeCell ref="D5:W5"/>
    <mergeCell ref="X5:AE5"/>
    <mergeCell ref="AF5:AM5"/>
    <mergeCell ref="B6:C9"/>
    <mergeCell ref="D6:W9"/>
    <mergeCell ref="X6:AE9"/>
    <mergeCell ref="AF6:AM9"/>
    <mergeCell ref="AD1:AM1"/>
    <mergeCell ref="F2:AH2"/>
    <mergeCell ref="AI2:AM2"/>
    <mergeCell ref="B4:C4"/>
    <mergeCell ref="X4:AA4"/>
    <mergeCell ref="AD4:AE4"/>
    <mergeCell ref="AF4:AG4"/>
    <mergeCell ref="AH4:AI4"/>
    <mergeCell ref="AJ4:AK4"/>
    <mergeCell ref="K13:L13"/>
    <mergeCell ref="K14:L14"/>
    <mergeCell ref="M15:O15"/>
    <mergeCell ref="P15:S15"/>
    <mergeCell ref="M16:O16"/>
    <mergeCell ref="M17:O17"/>
    <mergeCell ref="M18:O18"/>
    <mergeCell ref="M19:O19"/>
    <mergeCell ref="P16:S16"/>
    <mergeCell ref="M14:O14"/>
    <mergeCell ref="P14:S14"/>
    <mergeCell ref="B27:E27"/>
    <mergeCell ref="B28:E28"/>
    <mergeCell ref="B29:E29"/>
    <mergeCell ref="B30:E30"/>
    <mergeCell ref="B31:E31"/>
    <mergeCell ref="B32:E32"/>
    <mergeCell ref="B15:E15"/>
    <mergeCell ref="B16:E16"/>
    <mergeCell ref="B17:E17"/>
    <mergeCell ref="B18:E18"/>
    <mergeCell ref="B19:E19"/>
    <mergeCell ref="B20:E20"/>
    <mergeCell ref="B21:E21"/>
    <mergeCell ref="B22:E22"/>
    <mergeCell ref="B23:E23"/>
    <mergeCell ref="B24:E24"/>
    <mergeCell ref="B25:E25"/>
    <mergeCell ref="X17:AA17"/>
    <mergeCell ref="X18:AA18"/>
    <mergeCell ref="X19:AA19"/>
    <mergeCell ref="K23:L23"/>
    <mergeCell ref="AF29:AI29"/>
    <mergeCell ref="AF30:AI30"/>
    <mergeCell ref="AF31:AI31"/>
    <mergeCell ref="AF32:AI32"/>
    <mergeCell ref="K20:L20"/>
    <mergeCell ref="K21:L21"/>
    <mergeCell ref="K22:L22"/>
    <mergeCell ref="M20:O20"/>
    <mergeCell ref="M21:O21"/>
    <mergeCell ref="M22:O22"/>
    <mergeCell ref="M23:O23"/>
    <mergeCell ref="M25:O25"/>
    <mergeCell ref="M26:O26"/>
    <mergeCell ref="M27:O27"/>
    <mergeCell ref="M28:O28"/>
    <mergeCell ref="M29:O29"/>
    <mergeCell ref="M30:O30"/>
    <mergeCell ref="M31:O31"/>
    <mergeCell ref="M32:O32"/>
    <mergeCell ref="X29:AA29"/>
    <mergeCell ref="K33:L33"/>
    <mergeCell ref="K34:L34"/>
    <mergeCell ref="K35:L35"/>
    <mergeCell ref="K36:L36"/>
    <mergeCell ref="K37:L37"/>
    <mergeCell ref="D4:I4"/>
    <mergeCell ref="J4:W4"/>
    <mergeCell ref="K24:L24"/>
    <mergeCell ref="K25:L25"/>
    <mergeCell ref="K26:L26"/>
    <mergeCell ref="K27:L27"/>
    <mergeCell ref="K28:L28"/>
    <mergeCell ref="K29:L29"/>
    <mergeCell ref="K30:L30"/>
    <mergeCell ref="K31:L31"/>
    <mergeCell ref="K32:L32"/>
    <mergeCell ref="K15:L15"/>
    <mergeCell ref="K16:L16"/>
    <mergeCell ref="K17:L17"/>
    <mergeCell ref="K18:L18"/>
    <mergeCell ref="K19:L19"/>
    <mergeCell ref="T15:W15"/>
    <mergeCell ref="T16:W16"/>
    <mergeCell ref="B26:E26"/>
  </mergeCells>
  <phoneticPr fontId="3"/>
  <conditionalFormatting sqref="E43 G43 E44:H44">
    <cfRule type="containsBlanks" dxfId="2219" priority="55">
      <formula>LEN(TRIM(E43))=0</formula>
    </cfRule>
  </conditionalFormatting>
  <conditionalFormatting sqref="E43:H44">
    <cfRule type="expression" dxfId="2218" priority="54">
      <formula>IF(AND($E43="",$J43&gt;1),TRUE,FALSE)</formula>
    </cfRule>
  </conditionalFormatting>
  <conditionalFormatting sqref="J56">
    <cfRule type="expression" dxfId="2217" priority="56">
      <formula>J$56&lt;J$55</formula>
    </cfRule>
  </conditionalFormatting>
  <conditionalFormatting sqref="J61:L61">
    <cfRule type="expression" dxfId="2216" priority="76">
      <formula>IF($J$61&lt;$J$47,TRUE,FALSE)</formula>
    </cfRule>
  </conditionalFormatting>
  <conditionalFormatting sqref="J55:S56">
    <cfRule type="containsBlanks" dxfId="2215" priority="57">
      <formula>LEN(TRIM(J55))=0</formula>
    </cfRule>
  </conditionalFormatting>
  <conditionalFormatting sqref="J4:W4">
    <cfRule type="containsBlanks" dxfId="2214" priority="73">
      <formula>LEN(TRIM(J4))=0</formula>
    </cfRule>
  </conditionalFormatting>
  <conditionalFormatting sqref="L68">
    <cfRule type="expression" dxfId="2213" priority="62">
      <formula>IF(AND($L$68="有",$J$40=K$40),TRUE,FALSE)</formula>
    </cfRule>
  </conditionalFormatting>
  <conditionalFormatting sqref="M54 P54">
    <cfRule type="expression" dxfId="2212" priority="53">
      <formula>IF(OR(M$54&gt;M$40,M$54&lt;M$40),TRUE,FALSE)</formula>
    </cfRule>
  </conditionalFormatting>
  <conditionalFormatting sqref="M56:O56">
    <cfRule type="expression" dxfId="2211" priority="52">
      <formula>$M$56&lt;$M$55</formula>
    </cfRule>
  </conditionalFormatting>
  <conditionalFormatting sqref="M63:O66 L68:L72 M12:AA14 M15:M37 P15:AA37 M38:AA39 M43:AA53 D4 AD4 AH4 D5:W9 X6 AF6 F12:J12 B12:E37 J13:J37 F13:I39 T15:W39 C45:H46 E48:H49 B51:D52 Z55:AM56 F57 L57 V57 D59 V59 J60:L61 Y61 AI63:AI64 E63:K66 Q63:R66 T63:U66 W63:AD66">
    <cfRule type="containsBlanks" dxfId="2210" priority="69">
      <formula>LEN(TRIM(B4))=0</formula>
    </cfRule>
  </conditionalFormatting>
  <conditionalFormatting sqref="M63:O66">
    <cfRule type="expression" dxfId="2209" priority="63">
      <formula>IF(SUM($M$63:$O$66)&lt;$J$47,TRUE,FALSE)</formula>
    </cfRule>
  </conditionalFormatting>
  <conditionalFormatting sqref="M12:S12">
    <cfRule type="expression" dxfId="2208" priority="42">
      <formula>IF(OR(SUM($M$12:$S$12)&gt;$K$12,SUM($M$12:$S$12)&lt;$K$12),IF(AND($M$12="",$P$12=""),FALSE,TRUE),FALSE)</formula>
    </cfRule>
  </conditionalFormatting>
  <conditionalFormatting sqref="M12:S14 M15:M37 P15:S37 M38:S39 M43:S53">
    <cfRule type="expression" dxfId="2207" priority="75">
      <formula>IF($M$56=$P$56,TRUE,FALSE)</formula>
    </cfRule>
  </conditionalFormatting>
  <conditionalFormatting sqref="M13:S13">
    <cfRule type="expression" dxfId="2206" priority="40">
      <formula>IF(OR(SUM($M$13:$S$13)&gt;$K$13,SUM($M$13:$S$13)&lt;$K$13),IF(AND($M$13="",$P$13=""),FALSE,TRUE),FALSE)</formula>
    </cfRule>
  </conditionalFormatting>
  <conditionalFormatting sqref="M14:S14">
    <cfRule type="expression" dxfId="2205" priority="39">
      <formula>IF(OR(SUM($M$14:$S$14)&gt;$K$14,SUM($M$14:$S$14)&lt;$K$14),IF(AND($M$14="",$P$14=""),FALSE,TRUE),FALSE)</formula>
    </cfRule>
  </conditionalFormatting>
  <conditionalFormatting sqref="M15:S15">
    <cfRule type="expression" dxfId="2204" priority="38">
      <formula>IF(OR(SUM($M$15:$S$15)&gt;$K$15,SUM($M$15:$S$15)&lt;$K$15),IF(AND($M$15="",$P$15=""),FALSE,TRUE),FALSE)</formula>
    </cfRule>
  </conditionalFormatting>
  <conditionalFormatting sqref="M16:S16">
    <cfRule type="expression" dxfId="2203" priority="37">
      <formula>IF(OR(SUM($M$16:$S$16)&gt;$K$16,SUM($M$16:$S$16)&lt;$K$16),IF(AND($M$16="",$P$16=""),FALSE,TRUE),FALSE)</formula>
    </cfRule>
  </conditionalFormatting>
  <conditionalFormatting sqref="M17:S17">
    <cfRule type="expression" dxfId="2202" priority="36">
      <formula>IF(OR(SUM($M$17:$S$17)&gt;$K$17,SUM($M$17:$S$17)&lt;$K$17),IF(AND($M$17="",$P$17=""),FALSE,TRUE),FALSE)</formula>
    </cfRule>
  </conditionalFormatting>
  <conditionalFormatting sqref="M18:S18">
    <cfRule type="expression" dxfId="2201" priority="35">
      <formula>IF(OR(SUM($M$18:$S$18)&gt;$K$18,SUM($M$18:$S$18)&lt;$K$18),IF(AND($M$18="",$P$18=""),FALSE,TRUE),FALSE)</formula>
    </cfRule>
  </conditionalFormatting>
  <conditionalFormatting sqref="M19:S19">
    <cfRule type="expression" dxfId="2200" priority="34">
      <formula>IF(OR(SUM($M$19:$S$19)&gt;$K$19,SUM($M$19:$S$19)&lt;$K$19),IF(AND($M$19="",$P$19=""),FALSE,TRUE),FALSE)</formula>
    </cfRule>
  </conditionalFormatting>
  <conditionalFormatting sqref="M20:S20">
    <cfRule type="expression" dxfId="2199" priority="33">
      <formula>IF(OR(SUM($M$20:$S$20)&gt;$K$20,SUM($M$20:$S$20)&lt;$K$20),IF(AND($M$20="",$P$20=""),FALSE,TRUE),FALSE)</formula>
    </cfRule>
  </conditionalFormatting>
  <conditionalFormatting sqref="M21:S21">
    <cfRule type="expression" dxfId="2198" priority="32">
      <formula>IF(OR(SUM($M21:$S21)&gt;$K21,SUM($M21:$S21)&lt;$K21),IF(AND($M21="",$P21=""),FALSE,TRUE),FALSE)</formula>
    </cfRule>
  </conditionalFormatting>
  <conditionalFormatting sqref="M22:S40">
    <cfRule type="expression" dxfId="2197" priority="13">
      <formula>IF(OR(SUM($M22:$S22)&gt;$K22,SUM($M22:$S22)&lt;$K22),IF(AND($M22="",$P22=""),FALSE,TRUE),FALSE)</formula>
    </cfRule>
  </conditionalFormatting>
  <conditionalFormatting sqref="M43:S54">
    <cfRule type="expression" dxfId="2196" priority="1">
      <formula>IF(OR(SUM($M43:$S43)&gt;$J43,SUM($M43:$S43)&lt;$J43),IF(AND($M43="",$P43=""),FALSE,TRUE),FALSE)</formula>
    </cfRule>
  </conditionalFormatting>
  <conditionalFormatting sqref="M12:AA39 M43:AA53">
    <cfRule type="expression" dxfId="2195" priority="74">
      <formula>M12&lt;0</formula>
    </cfRule>
  </conditionalFormatting>
  <conditionalFormatting sqref="O68">
    <cfRule type="expression" dxfId="2194" priority="67">
      <formula>IF(AND($L$68="有",$O$68=""),TRUE,FALSE)</formula>
    </cfRule>
  </conditionalFormatting>
  <conditionalFormatting sqref="O69">
    <cfRule type="expression" dxfId="2193" priority="66">
      <formula>IF(AND($L$69="有",$O$69=""),TRUE,FALSE)</formula>
    </cfRule>
  </conditionalFormatting>
  <conditionalFormatting sqref="P70">
    <cfRule type="expression" dxfId="2192" priority="65">
      <formula>IF(AND($L$70="有",$P$70=""),TRUE,FALSE)</formula>
    </cfRule>
  </conditionalFormatting>
  <conditionalFormatting sqref="P71">
    <cfRule type="expression" dxfId="2191" priority="64">
      <formula>IF(AND($L$71="有",$P$71=""),TRUE,FALSE)</formula>
    </cfRule>
  </conditionalFormatting>
  <conditionalFormatting sqref="P56:S56">
    <cfRule type="expression" dxfId="2190" priority="51">
      <formula>$P$56&lt;$P$55</formula>
    </cfRule>
  </conditionalFormatting>
  <conditionalFormatting sqref="Q59 N59:N61 O61">
    <cfRule type="expression" dxfId="2189" priority="60">
      <formula>IF(OR($N$59="■",$N$60="■",$N$61="■",$Q$59="■"),FALSE,TRUE)</formula>
    </cfRule>
  </conditionalFormatting>
  <conditionalFormatting sqref="T54:X54">
    <cfRule type="expression" dxfId="2188" priority="68">
      <formula>IF(OR(T$54&gt;T$40,T$54&lt;T$40),TRUE,FALSE)</formula>
    </cfRule>
  </conditionalFormatting>
  <conditionalFormatting sqref="T40:AA40">
    <cfRule type="expression" dxfId="2187" priority="61">
      <formula>IF(OR(T$54&gt;T$40,T$54&lt;T$40),TRUE,FALSE)</formula>
    </cfRule>
  </conditionalFormatting>
  <conditionalFormatting sqref="AA57 AD57 AG57 AJ57">
    <cfRule type="expression" dxfId="2186" priority="59">
      <formula>IF(OR($AA$57="（■",$AD$57="■",$AG$57="■",$AJ$57="■"),FALSE,TRUE)</formula>
    </cfRule>
  </conditionalFormatting>
  <conditionalFormatting sqref="AC59 AF59:AF60 Z59:Z61 AI59:AI61 AD61">
    <cfRule type="expression" dxfId="2185" priority="58">
      <formula>IF(OR($Z$59="■",$Z$60="■",$Z$61="■",$AC$59="■",$AF$59="■",$AI$59="■",$AF$60="■"),FALSE,TRUE)</formula>
    </cfRule>
  </conditionalFormatting>
  <conditionalFormatting sqref="AI63">
    <cfRule type="expression" dxfId="2184" priority="72">
      <formula>$AI$63&gt;40</formula>
    </cfRule>
  </conditionalFormatting>
  <conditionalFormatting sqref="AI64">
    <cfRule type="expression" dxfId="2183" priority="71">
      <formula>$AI$64&gt;5</formula>
    </cfRule>
  </conditionalFormatting>
  <dataValidations count="10">
    <dataValidation type="list" allowBlank="1" showInputMessage="1" showErrorMessage="1" sqref="Y61" xr:uid="{E89AB0C9-A167-4B73-87C4-E44E276386C8}">
      <formula1>$AP$59:$AP$60</formula1>
    </dataValidation>
    <dataValidation type="list" allowBlank="1" showInputMessage="1" showErrorMessage="1" sqref="Z56:AM56" xr:uid="{A06B96B1-23D1-4EE7-AAB4-1505F12D5D5E}">
      <formula1>$AP$48:$AP$57</formula1>
    </dataValidation>
    <dataValidation type="list" showInputMessage="1" showErrorMessage="1" sqref="AA57" xr:uid="{91487A46-E34E-4C59-AAAF-12CAA3D34F60}">
      <formula1>$AP$62:$AP$63</formula1>
    </dataValidation>
    <dataValidation type="list" showInputMessage="1" showErrorMessage="1" sqref="Q59 N59:N61 AD57 AG57 AJ57 Z59:Z61 AC59 AF59:AF60 AI59" xr:uid="{0B30CD8C-F718-4AC9-927E-FF04AAA1C273}">
      <formula1>$AP$64:$AP$65</formula1>
    </dataValidation>
    <dataValidation type="list" allowBlank="1" showInputMessage="1" showErrorMessage="1" sqref="G63:G66" xr:uid="{88F30B84-57FE-4D81-8E6D-2DF24CA11063}">
      <formula1>$AP$67</formula1>
    </dataValidation>
    <dataValidation type="list" allowBlank="1" showInputMessage="1" showErrorMessage="1" sqref="Z55:AM55" xr:uid="{7F9AB1D2-513B-4A46-A602-8CFE2F38D007}">
      <formula1>$AP$43:$AP$46</formula1>
    </dataValidation>
    <dataValidation type="list" allowBlank="1" showInputMessage="1" showErrorMessage="1" sqref="D4" xr:uid="{BF41B7D8-1F03-41B8-9F74-5406AE58FA53}">
      <formula1>$AP$72:$AP$121</formula1>
    </dataValidation>
    <dataValidation type="list" allowBlank="1" showInputMessage="1" showErrorMessage="1" sqref="L68:L71" xr:uid="{1A7B762A-B883-4D75-AFCA-9E84E1EB2F8F}">
      <formula1>"有,無"</formula1>
    </dataValidation>
    <dataValidation type="list" allowBlank="1" showInputMessage="1" showErrorMessage="1" sqref="L72" xr:uid="{98239641-E0A5-484C-9F7D-05271DCDC26A}">
      <formula1>"該当,非該当"</formula1>
    </dataValidation>
    <dataValidation type="list" allowBlank="1" showInputMessage="1" showErrorMessage="1" sqref="W63:AD66" xr:uid="{9231B71C-CE29-4AD1-A3E4-48F789EE9EF6}">
      <formula1>$AP$123:$AP$128</formula1>
    </dataValidation>
  </dataValidations>
  <pageMargins left="0.7" right="0.7" top="0.75" bottom="0.75" header="0.3" footer="0.3"/>
  <pageSetup paperSize="9" scale="53" orientation="landscape"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68</vt:i4>
      </vt:variant>
      <vt:variant>
        <vt:lpstr>名前付き一覧</vt:lpstr>
      </vt:variant>
      <vt:variant>
        <vt:i4>66</vt:i4>
      </vt:variant>
    </vt:vector>
  </HeadingPairs>
  <TitlesOfParts>
    <vt:vector size="134" baseType="lpstr">
      <vt:lpstr>災害復旧事業起債計画書</vt:lpstr>
      <vt:lpstr>歳入欠かん債等起債計画書</vt:lpstr>
      <vt:lpstr>期日延長</vt:lpstr>
      <vt:lpstr>不用額報告</vt:lpstr>
      <vt:lpstr>起債対象外事業費等確認調書</vt:lpstr>
      <vt:lpstr>説明</vt:lpstr>
      <vt:lpstr>財務局貼付用シート</vt:lpstr>
      <vt:lpstr>総括表（長期）</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'7'!Print_Area</vt:lpstr>
      <vt:lpstr>'8'!Print_Area</vt:lpstr>
      <vt:lpstr>'9'!Print_Area</vt:lpstr>
      <vt:lpstr>期日延長!Print_Area</vt:lpstr>
      <vt:lpstr>起債対象外事業費等確認調書!Print_Area</vt:lpstr>
      <vt:lpstr>歳入欠かん債等起債計画書!Print_Area</vt:lpstr>
      <vt:lpstr>災害復旧事業起債計画書!Print_Area</vt:lpstr>
      <vt:lpstr>'総括表（長期）'!Print_Area</vt:lpstr>
      <vt:lpstr>不用額報告!Print_Area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2025-12-23T02:39:11Z</cp:lastPrinted>
  <dcterms:created xsi:type="dcterms:W3CDTF">2023-06-16T06:47:43Z</dcterms:created>
  <dcterms:modified xsi:type="dcterms:W3CDTF">2026-01-14T02:14:16Z</dcterms:modified>
</cp:coreProperties>
</file>